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735" tabRatio="923" firstSheet="38" activeTab="50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'ESF-03'!$A$7:$K$87</definedName>
    <definedName name="_xlnm._FilterDatabase" localSheetId="14" hidden="1">'ESF-08'!$A$7:$H$120</definedName>
    <definedName name="_xlnm.Print_Area" localSheetId="46">'Conciliacion_Ig (I)'!$A$1:$D$11</definedName>
    <definedName name="_xlnm.Print_Area" localSheetId="30">'EA-01'!$A$1:$D$61</definedName>
    <definedName name="_xlnm.Print_Area" localSheetId="32">'EA-02'!$A$1:$E$16</definedName>
    <definedName name="_xlnm.Print_Area" localSheetId="34">'EA-03'!$A$1:$E$91</definedName>
    <definedName name="_xlnm.Print_Area" localSheetId="40">'EFE-01'!$A$1:$E$62</definedName>
    <definedName name="_xlnm.Print_Area" localSheetId="42">'EFE-02'!$A$1:$D$19</definedName>
    <definedName name="_xlnm.Print_Area" localSheetId="44">'EFE-03'!$A$1:$C$43</definedName>
    <definedName name="_xlnm.Print_Area" localSheetId="1">'ESF-01'!$A$1:$E$61</definedName>
    <definedName name="_xlnm.Print_Area" localSheetId="3">'ESF-02'!$A$1:$H$23</definedName>
    <definedName name="_xlnm.Print_Area" localSheetId="5">'ESF-03'!$A$1:$I$94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'ESF-08'!$A$1:$F$71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'ESF-12'!$A$1:$H$65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'VHP-01'!$A$1:$G$13</definedName>
    <definedName name="_xlnm.Print_Area" localSheetId="38">'VHP-02'!$A$1:$F$72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25725"/>
</workbook>
</file>

<file path=xl/calcChain.xml><?xml version="1.0" encoding="utf-8"?>
<calcChain xmlns="http://schemas.openxmlformats.org/spreadsheetml/2006/main">
  <c r="C17" i="53"/>
  <c r="E9" i="48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8"/>
  <c r="D42" i="51" l="1"/>
  <c r="D41" s="1"/>
  <c r="C42"/>
  <c r="C41"/>
  <c r="D32"/>
  <c r="C32"/>
  <c r="D30"/>
  <c r="C30"/>
  <c r="D28"/>
  <c r="C28"/>
  <c r="D22"/>
  <c r="C22"/>
  <c r="D19"/>
  <c r="C19"/>
  <c r="D10"/>
  <c r="C10"/>
  <c r="C9" l="1"/>
  <c r="D9"/>
  <c r="C9" i="53"/>
  <c r="C35" s="1"/>
  <c r="C27"/>
  <c r="C9" i="52"/>
  <c r="C15"/>
  <c r="C17" i="50"/>
  <c r="C26"/>
  <c r="C60" i="49"/>
  <c r="D60"/>
  <c r="E60"/>
  <c r="C70" i="48"/>
  <c r="D70"/>
  <c r="E70"/>
  <c r="C11" i="47"/>
  <c r="D11"/>
  <c r="E11"/>
  <c r="C89" i="46"/>
  <c r="C14" i="45"/>
  <c r="C59" i="44"/>
  <c r="C85"/>
  <c r="C10" i="43"/>
  <c r="C18"/>
  <c r="C26"/>
  <c r="C10" i="42"/>
  <c r="C18"/>
  <c r="C63" i="41"/>
  <c r="D63"/>
  <c r="E63"/>
  <c r="F63"/>
  <c r="G63"/>
  <c r="C83"/>
  <c r="D83"/>
  <c r="E83"/>
  <c r="F83"/>
  <c r="G83"/>
  <c r="C11" i="40"/>
  <c r="C20"/>
  <c r="C13" i="38"/>
  <c r="D13"/>
  <c r="E13"/>
  <c r="C22"/>
  <c r="D22"/>
  <c r="E22"/>
  <c r="C34"/>
  <c r="D34"/>
  <c r="E34"/>
  <c r="C25" i="37"/>
  <c r="D25"/>
  <c r="E25"/>
  <c r="C59"/>
  <c r="D59"/>
  <c r="E59"/>
  <c r="C69"/>
  <c r="D69"/>
  <c r="E69"/>
  <c r="C79"/>
  <c r="D79"/>
  <c r="E79"/>
  <c r="C110"/>
  <c r="D110"/>
  <c r="E110"/>
  <c r="C120"/>
  <c r="D120"/>
  <c r="E120"/>
  <c r="C16" i="36"/>
  <c r="C16" i="35"/>
  <c r="C16" i="34"/>
  <c r="C26"/>
  <c r="B28"/>
  <c r="C12" i="32"/>
  <c r="D12"/>
  <c r="E12"/>
  <c r="F12"/>
  <c r="G12"/>
  <c r="C22"/>
  <c r="D22"/>
  <c r="E22"/>
  <c r="F22"/>
  <c r="G22"/>
  <c r="C32"/>
  <c r="D32"/>
  <c r="E32"/>
  <c r="F32"/>
  <c r="G32"/>
  <c r="C42"/>
  <c r="D42"/>
  <c r="E42"/>
  <c r="F42"/>
  <c r="G42"/>
  <c r="C52"/>
  <c r="D52"/>
  <c r="E52"/>
  <c r="F52"/>
  <c r="G52"/>
  <c r="C62"/>
  <c r="D62"/>
  <c r="E62"/>
  <c r="F62"/>
  <c r="G62"/>
  <c r="C72"/>
  <c r="D72"/>
  <c r="E72"/>
  <c r="F72"/>
  <c r="G72"/>
  <c r="C82"/>
  <c r="D82"/>
  <c r="E82"/>
  <c r="F82"/>
  <c r="G82"/>
  <c r="C92"/>
  <c r="D92"/>
  <c r="E92"/>
  <c r="F92"/>
  <c r="G92"/>
  <c r="C11" i="31"/>
  <c r="D11"/>
  <c r="E11"/>
  <c r="F11"/>
  <c r="G11"/>
  <c r="H11"/>
  <c r="C21"/>
  <c r="D21"/>
  <c r="E21"/>
  <c r="F21"/>
  <c r="G21"/>
  <c r="H21"/>
  <c r="C10" i="30"/>
  <c r="C34"/>
  <c r="C47"/>
  <c r="C60"/>
  <c r="F18" i="28"/>
  <c r="G18"/>
  <c r="H18"/>
  <c r="I18"/>
  <c r="K18"/>
  <c r="L18"/>
  <c r="M18"/>
  <c r="N18"/>
  <c r="O18"/>
  <c r="D85" i="46" l="1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67"/>
  <c r="D43"/>
  <c r="D31"/>
  <c r="D19"/>
  <c r="D88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87"/>
  <c r="D79"/>
  <c r="D71"/>
  <c r="D59"/>
  <c r="D51"/>
  <c r="D39"/>
  <c r="D27"/>
  <c r="D15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83"/>
  <c r="D75"/>
  <c r="D63"/>
  <c r="D55"/>
  <c r="D47"/>
  <c r="D35"/>
  <c r="D23"/>
  <c r="D11"/>
  <c r="C20" i="52"/>
  <c r="D89" i="46" l="1"/>
</calcChain>
</file>

<file path=xl/sharedStrings.xml><?xml version="1.0" encoding="utf-8"?>
<sst xmlns="http://schemas.openxmlformats.org/spreadsheetml/2006/main" count="1824" uniqueCount="1256">
  <si>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</si>
  <si>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</si>
  <si>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</si>
  <si>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</si>
  <si>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</si>
  <si>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</si>
  <si>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</si>
  <si>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</si>
  <si>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</si>
  <si>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</si>
  <si>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</si>
  <si>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</si>
  <si>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</si>
  <si>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</si>
  <si>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</si>
  <si>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</si>
  <si>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</si>
  <si>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</si>
  <si>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</si>
  <si>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</si>
  <si>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</si>
  <si>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</si>
  <si>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</si>
  <si>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</si>
  <si>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</si>
  <si>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</si>
  <si>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</si>
  <si>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</si>
  <si>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</si>
  <si>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</si>
  <si>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</si>
  <si>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</si>
  <si>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</si>
  <si>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</si>
  <si>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</si>
  <si>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</si>
  <si>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</si>
  <si>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</si>
  <si>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</si>
  <si>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</si>
  <si>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</si>
  <si>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</si>
  <si>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</si>
  <si>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</si>
  <si>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</si>
  <si>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</si>
  <si>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</si>
  <si>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</si>
  <si>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</si>
  <si>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</si>
  <si>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</si>
  <si>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</si>
  <si>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</si>
  <si>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</si>
  <si>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</si>
  <si>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</si>
  <si>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</si>
  <si>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</si>
  <si>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</si>
  <si>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</si>
  <si>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</si>
  <si>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</si>
  <si>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</si>
  <si>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</si>
  <si>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</si>
  <si>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</si>
  <si>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</si>
  <si>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</si>
  <si>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</si>
  <si>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</si>
  <si>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</si>
  <si>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</si>
  <si>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</si>
  <si>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</si>
  <si>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</si>
  <si>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</si>
  <si>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</si>
  <si>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</si>
  <si>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</si>
  <si>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</si>
  <si>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</si>
  <si>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</si>
  <si>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</si>
  <si>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</si>
  <si>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</si>
  <si>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</si>
  <si>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</si>
  <si>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</si>
  <si>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</si>
  <si>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</si>
  <si>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</si>
  <si>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</si>
  <si>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</si>
  <si>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</si>
  <si>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</si>
  <si>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</si>
  <si>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</si>
  <si>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</si>
  <si>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</si>
  <si>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</si>
  <si>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</si>
  <si>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</si>
  <si>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</si>
  <si>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</si>
  <si>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</si>
  <si>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</si>
  <si>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</si>
  <si>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</si>
  <si>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</si>
  <si>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</si>
  <si>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</si>
  <si>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</si>
  <si>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</si>
  <si>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</si>
  <si>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</si>
  <si>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</si>
  <si>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</si>
  <si>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</si>
  <si>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</si>
  <si>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</si>
  <si>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</si>
  <si>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</si>
  <si>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</si>
  <si>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</si>
  <si>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</si>
  <si>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</si>
  <si>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</si>
  <si>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</si>
  <si>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</si>
  <si>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</si>
  <si>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</si>
  <si>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</si>
  <si>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</si>
  <si>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</si>
  <si>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</si>
  <si>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</si>
  <si>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</si>
  <si>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</si>
  <si>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</si>
  <si>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</si>
  <si>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</si>
  <si>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</si>
  <si>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</si>
  <si>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</si>
  <si>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</si>
  <si>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</si>
  <si>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</si>
  <si>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</si>
  <si>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</si>
  <si>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</si>
  <si>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</si>
  <si>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</si>
  <si>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</si>
  <si>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</si>
  <si>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</si>
  <si>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</si>
  <si>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</si>
  <si>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</si>
  <si>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</si>
  <si>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</si>
  <si>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</si>
  <si>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</si>
  <si>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</si>
  <si>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</si>
  <si>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</si>
  <si>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</si>
  <si>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</si>
  <si>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</si>
  <si>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</si>
  <si>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</si>
  <si>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</si>
  <si>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</si>
  <si>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</si>
  <si>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</si>
  <si>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</si>
  <si>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</si>
  <si>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</si>
  <si>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</si>
  <si>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</si>
  <si>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</si>
  <si>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</si>
  <si>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</si>
  <si>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</si>
  <si>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</si>
  <si>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</si>
  <si>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</si>
  <si>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</si>
  <si>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</si>
  <si>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</si>
  <si>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</si>
  <si>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</si>
  <si>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</si>
  <si>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</si>
  <si>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</si>
  <si>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</si>
  <si>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</si>
  <si>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</si>
  <si>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</si>
  <si>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</si>
  <si>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</si>
  <si>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</si>
  <si>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</si>
  <si>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</si>
  <si>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</si>
  <si>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</si>
  <si>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</si>
  <si>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</si>
  <si>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</si>
  <si>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</si>
  <si>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</si>
  <si>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</si>
  <si>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</si>
  <si>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</si>
  <si>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</si>
  <si>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</si>
  <si>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</si>
  <si>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</si>
  <si>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</si>
  <si>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</si>
  <si>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</si>
  <si>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</si>
  <si>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</si>
  <si>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</si>
  <si>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</si>
  <si>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</si>
  <si>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</si>
  <si>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</si>
  <si>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</si>
  <si>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</si>
  <si>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</si>
  <si>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</si>
  <si>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</si>
  <si>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</si>
  <si>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</si>
  <si>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</si>
  <si>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</si>
  <si>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</si>
  <si>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</si>
  <si>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</si>
  <si>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</si>
  <si>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</si>
  <si>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</si>
  <si>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</si>
  <si>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</si>
  <si>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</si>
  <si>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</si>
  <si>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</si>
  <si>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</si>
  <si>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</si>
  <si>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</si>
  <si>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</si>
  <si>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</si>
  <si>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</si>
  <si>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</si>
  <si>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</si>
  <si>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</si>
  <si>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</si>
  <si>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</si>
  <si>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</si>
  <si>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</si>
  <si>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</si>
  <si>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</si>
  <si>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</si>
  <si>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</si>
  <si>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</si>
  <si>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</si>
  <si>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</si>
  <si>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</si>
  <si>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</si>
  <si>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</si>
  <si>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</si>
  <si>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</si>
  <si>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</si>
  <si>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</si>
  <si>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</si>
  <si>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</si>
  <si>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</si>
  <si>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</si>
  <si>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</si>
  <si>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</si>
  <si>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</si>
  <si>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</si>
  <si>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</si>
  <si>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</si>
  <si>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</si>
  <si>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</si>
  <si>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</si>
  <si>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</si>
  <si>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</si>
  <si>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</si>
  <si>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</si>
  <si>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</si>
  <si>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</si>
  <si>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</si>
  <si>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</si>
  <si>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</si>
  <si>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</si>
  <si>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</si>
  <si>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</si>
  <si>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</si>
  <si>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</si>
  <si>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</si>
  <si>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</si>
  <si>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</si>
  <si>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</si>
  <si>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</si>
  <si>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</si>
  <si>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</si>
  <si>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</si>
  <si>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</si>
  <si>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</si>
  <si>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</si>
  <si>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</si>
  <si>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</si>
  <si>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</si>
  <si>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</si>
  <si>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</si>
  <si>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</si>
  <si>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</si>
  <si>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</si>
  <si>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</si>
  <si>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</si>
  <si>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</si>
  <si>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</si>
  <si>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</si>
  <si>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</si>
  <si>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</si>
  <si>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</si>
  <si>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</si>
  <si>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</si>
  <si>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</si>
  <si>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</si>
  <si>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</si>
  <si>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</si>
  <si>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</si>
  <si>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</si>
  <si>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</si>
  <si>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</si>
  <si>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</si>
  <si>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</si>
  <si>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</si>
  <si>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</si>
  <si>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</si>
  <si>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</si>
  <si>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</si>
  <si>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</si>
  <si>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</si>
  <si>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</si>
  <si>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</si>
  <si>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</si>
  <si>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</si>
  <si>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</si>
  <si>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</si>
  <si>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</si>
  <si>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</si>
  <si>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</si>
  <si>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</si>
  <si>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</si>
  <si>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</si>
  <si>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</si>
  <si>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</si>
  <si>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</si>
  <si>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</si>
  <si>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</si>
  <si>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</si>
  <si>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</si>
  <si>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</si>
  <si>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</si>
  <si>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</si>
  <si>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</si>
  <si>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</si>
  <si>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</si>
  <si>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</si>
  <si>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</si>
  <si>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</si>
  <si>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</si>
  <si>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</si>
  <si>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</si>
  <si>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</si>
  <si>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</si>
  <si>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</si>
  <si>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</si>
  <si>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</si>
  <si>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</si>
  <si>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</si>
  <si>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</si>
  <si>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</si>
  <si>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</si>
  <si>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</si>
  <si>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</si>
  <si>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</si>
  <si>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</si>
  <si>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</si>
  <si>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</si>
  <si>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</si>
  <si>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</si>
  <si>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</si>
  <si>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</si>
  <si>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</si>
  <si>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</si>
  <si>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</si>
  <si>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</si>
  <si>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</si>
  <si>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</si>
  <si>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</si>
  <si>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</si>
  <si>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</si>
  <si>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</si>
  <si>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</si>
  <si>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</si>
  <si>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</si>
  <si>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</si>
  <si>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</si>
  <si>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</si>
  <si>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</si>
  <si>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</si>
  <si>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</si>
  <si>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</si>
  <si>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</si>
  <si>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</si>
  <si>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</si>
  <si>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</si>
  <si>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</si>
  <si>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</si>
  <si>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</si>
  <si>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</si>
  <si>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</si>
  <si>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</si>
  <si>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</si>
  <si>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</si>
  <si>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</si>
  <si>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</si>
  <si>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</si>
  <si>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</si>
  <si>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</si>
  <si>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</si>
  <si>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</si>
  <si>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</si>
  <si>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</si>
  <si>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</si>
  <si>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</si>
  <si>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</si>
  <si>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</si>
  <si>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</si>
  <si>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</si>
  <si>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</si>
  <si>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</si>
  <si>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</si>
  <si>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</si>
  <si>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</si>
  <si>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</si>
  <si>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</si>
  <si>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</si>
  <si>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</si>
  <si>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</si>
  <si>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</si>
  <si>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</si>
  <si>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</si>
  <si>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</si>
  <si>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</si>
  <si>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</si>
  <si>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</si>
  <si>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</si>
  <si>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</si>
  <si>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</si>
  <si>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</si>
  <si>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</si>
  <si>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</si>
  <si>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</si>
  <si>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</si>
  <si>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</si>
  <si>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</si>
  <si>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</si>
  <si>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</si>
  <si>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</si>
  <si>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</si>
  <si>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</si>
  <si>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</si>
  <si>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</si>
  <si>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</si>
  <si>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</si>
  <si>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</si>
  <si>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</si>
  <si>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</si>
  <si>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</si>
  <si>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</si>
  <si>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</si>
  <si>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</si>
  <si>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</si>
  <si>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</si>
  <si>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</si>
  <si>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</si>
  <si>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</si>
  <si>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</si>
  <si>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</si>
  <si>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</si>
  <si>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</si>
  <si>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</si>
  <si>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</si>
  <si>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</si>
  <si>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</si>
  <si>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</si>
  <si>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</si>
  <si>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</si>
  <si>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</si>
  <si>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</si>
  <si>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</si>
  <si>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</si>
  <si>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</si>
  <si>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</si>
  <si>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</si>
  <si>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</si>
  <si>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</si>
  <si>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</si>
  <si>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</si>
  <si>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</si>
  <si>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</si>
  <si>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</si>
  <si>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</si>
  <si>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0111400013</t>
  </si>
  <si>
    <t>Inversion Bancomer 0102348462</t>
  </si>
  <si>
    <t>0111500009</t>
  </si>
  <si>
    <t>BANAMEX 19133 FIDER</t>
  </si>
  <si>
    <t>0111500010</t>
  </si>
  <si>
    <t>FIDEICOMISO LEON</t>
  </si>
  <si>
    <t>0111500196</t>
  </si>
  <si>
    <t>BBV 011053038-7 PDR 2017</t>
  </si>
  <si>
    <t>0111500200</t>
  </si>
  <si>
    <t>BBV 011068479-1 PIECIS 2017</t>
  </si>
  <si>
    <t>0111500201</t>
  </si>
  <si>
    <t>BTE 030854631-0 FORTALECE 2017</t>
  </si>
  <si>
    <t>0111500202</t>
  </si>
  <si>
    <t>BTE 030854633-8 REHAB DEP DIF</t>
  </si>
  <si>
    <t>0111500212</t>
  </si>
  <si>
    <t>BBV 011098164-8 CINEMA MEXICO 17</t>
  </si>
  <si>
    <t>0111500213</t>
  </si>
  <si>
    <t>BBV 01100566-9 PLAZAS QUEMADA LGN GPE</t>
  </si>
  <si>
    <t>0111500215</t>
  </si>
  <si>
    <t>BBV 011111710-6 EQPTO CENTRO IMP SN B</t>
  </si>
  <si>
    <t>0111500217</t>
  </si>
  <si>
    <t>BBV 011120545-5 SEDATU 2017 70 CUARTOS</t>
  </si>
  <si>
    <t>0111500218</t>
  </si>
  <si>
    <t>BBV 011121194-3 CANCHA CACHIBOOL</t>
  </si>
  <si>
    <t>0111500220</t>
  </si>
  <si>
    <t>BBV 01116873-8 CUARTOS-SN PEDRO ALM</t>
  </si>
  <si>
    <t>0111500221</t>
  </si>
  <si>
    <t>BBV 011135481-7 PAQ TEC ESTATAL SEM MAIZ</t>
  </si>
  <si>
    <t>0111500222</t>
  </si>
  <si>
    <t>BBV 011146269-5 FORTASEG FED 18</t>
  </si>
  <si>
    <t>0111500223</t>
  </si>
  <si>
    <t>BBV 011152598-0 BORDERIA ESTATAL 18</t>
  </si>
  <si>
    <t>0111500224</t>
  </si>
  <si>
    <t>BBV 011153329-0 FERT BENEFICIARIOS 18</t>
  </si>
  <si>
    <t>0111500226</t>
  </si>
  <si>
    <t>BBV 049460114-9 PAV GTO ADEC PANT</t>
  </si>
  <si>
    <t/>
  </si>
  <si>
    <t>NO APLICA</t>
  </si>
  <si>
    <t>0112200001</t>
  </si>
  <si>
    <t>Subsidio al empleo pagado</t>
  </si>
  <si>
    <t>0112200002</t>
  </si>
  <si>
    <t>Subsidio al empleo RAMO 33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</si>
  <si>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</si>
  <si>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</si>
  <si>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</si>
  <si>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</si>
  <si>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</si>
  <si>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</si>
  <si>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0112500001</t>
  </si>
  <si>
    <t>Fondo Fijo</t>
  </si>
  <si>
    <t>0112900001</t>
  </si>
  <si>
    <t>Otros deudores</t>
  </si>
  <si>
    <t>0112900002</t>
  </si>
  <si>
    <t>COMISIONES POR RECUPERAR</t>
  </si>
  <si>
    <t>0113100001</t>
  </si>
  <si>
    <t>Ant Prov Prest Serv C P</t>
  </si>
  <si>
    <t>0113200001</t>
  </si>
  <si>
    <t>Ant Prov Ad Bienes Muebles e Inm C P</t>
  </si>
  <si>
    <t>0113400001</t>
  </si>
  <si>
    <t>Ant Contratistas C P</t>
  </si>
  <si>
    <t>0123105811</t>
  </si>
  <si>
    <t>Terrenos</t>
  </si>
  <si>
    <t>0123305831</t>
  </si>
  <si>
    <t>Edificios e instalaciones</t>
  </si>
  <si>
    <t>0123405891</t>
  </si>
  <si>
    <t>Infraestructura</t>
  </si>
  <si>
    <t>0123516111</t>
  </si>
  <si>
    <t>Edificación habitacional</t>
  </si>
  <si>
    <t>0123526121</t>
  </si>
  <si>
    <t>Edificación no habitacional</t>
  </si>
  <si>
    <t>0123536131</t>
  </si>
  <si>
    <t>Constr obras p abastecde agua petróleo gas el</t>
  </si>
  <si>
    <t>0123546141</t>
  </si>
  <si>
    <t>División de terrenos y Constr de obras de urbaniz</t>
  </si>
  <si>
    <t>0123556151</t>
  </si>
  <si>
    <t>Construcción de vías de comunicación</t>
  </si>
  <si>
    <t>0123566161</t>
  </si>
  <si>
    <t>Otras construcc de ingeniería civil u obra pesada</t>
  </si>
  <si>
    <t>0123596191</t>
  </si>
  <si>
    <t>Trabajos de acabados en edificaciones y otros trab</t>
  </si>
  <si>
    <t>0123626221</t>
  </si>
  <si>
    <t>0123646241</t>
  </si>
  <si>
    <t>0123656251</t>
  </si>
  <si>
    <t>0123666261</t>
  </si>
  <si>
    <t>Otras construcciones de ingeniería civil u obra pe</t>
  </si>
  <si>
    <t>0123676271</t>
  </si>
  <si>
    <t>Instalaciones y equipamiento en construcciones</t>
  </si>
  <si>
    <t>0123696291</t>
  </si>
  <si>
    <t>0124115111</t>
  </si>
  <si>
    <t>Muebles de oficina y estantería</t>
  </si>
  <si>
    <t>0124125121</t>
  </si>
  <si>
    <t>Muebles excepto de oficina y estantería</t>
  </si>
  <si>
    <t>0124135151</t>
  </si>
  <si>
    <t>Computadoras y equipo periférico</t>
  </si>
  <si>
    <t>0124135152</t>
  </si>
  <si>
    <t>Medios magnéticos y ópticos</t>
  </si>
  <si>
    <t>0124195191</t>
  </si>
  <si>
    <t>Otros mobiliarios y equipos de administración</t>
  </si>
  <si>
    <t>0124215211</t>
  </si>
  <si>
    <t>Equipo de audio y de video</t>
  </si>
  <si>
    <t>0124225221</t>
  </si>
  <si>
    <t>Aparatos deportivos</t>
  </si>
  <si>
    <t>0124235231</t>
  </si>
  <si>
    <t>Camaras fotograficas y de video</t>
  </si>
  <si>
    <t>0124295291</t>
  </si>
  <si>
    <t>Otro mobiliario y equipo educacional y recreativo</t>
  </si>
  <si>
    <t>0124315311</t>
  </si>
  <si>
    <t>Equipo para uso médico dental y para laboratorio</t>
  </si>
  <si>
    <t>0124325321</t>
  </si>
  <si>
    <t>Instrumentos médicos</t>
  </si>
  <si>
    <t>0124415411</t>
  </si>
  <si>
    <t>Automóviles y camiones</t>
  </si>
  <si>
    <t>0124425421</t>
  </si>
  <si>
    <t>Carrocerías y remolques</t>
  </si>
  <si>
    <t>0124495491</t>
  </si>
  <si>
    <t>Otro equipo de transporte</t>
  </si>
  <si>
    <t>0124505511</t>
  </si>
  <si>
    <t>Equipo de defensa y de seguridad</t>
  </si>
  <si>
    <t>0124615611</t>
  </si>
  <si>
    <t>Maquinaria y equipo agropecuario</t>
  </si>
  <si>
    <t>0124625621</t>
  </si>
  <si>
    <t>Maquinaria y equipo industrial</t>
  </si>
  <si>
    <t>0124635631</t>
  </si>
  <si>
    <t>Maquinaria y equipo de construccion</t>
  </si>
  <si>
    <t>0124645641</t>
  </si>
  <si>
    <t>Sistemas de aire acondicionado calefacción y refr</t>
  </si>
  <si>
    <t>0124655651</t>
  </si>
  <si>
    <t>Equipo de comunicación y telecomunicacion</t>
  </si>
  <si>
    <t>0124665661</t>
  </si>
  <si>
    <t>Accesorios de iluminación</t>
  </si>
  <si>
    <t>0124665663</t>
  </si>
  <si>
    <t>Eq de generación y distrib de energía eléctrica</t>
  </si>
  <si>
    <t>0124675671</t>
  </si>
  <si>
    <t>Herramientas y maquinas  herramienta</t>
  </si>
  <si>
    <t>0124695691</t>
  </si>
  <si>
    <t>Otros equipos</t>
  </si>
  <si>
    <t>0124715131</t>
  </si>
  <si>
    <t>Libros revistas y otros elementos coleccionables</t>
  </si>
  <si>
    <t>0124715133</t>
  </si>
  <si>
    <t>Otros bienes artísticos culturales y científicos</t>
  </si>
  <si>
    <t>0124865761</t>
  </si>
  <si>
    <t>Equinos</t>
  </si>
  <si>
    <t>0126105831</t>
  </si>
  <si>
    <t>Dep Acum Edificios e instalaciones</t>
  </si>
  <si>
    <t>0126305111</t>
  </si>
  <si>
    <t>0126305121</t>
  </si>
  <si>
    <t>0126305151</t>
  </si>
  <si>
    <t>0126305152</t>
  </si>
  <si>
    <t>0126305191</t>
  </si>
  <si>
    <t>0126305211</t>
  </si>
  <si>
    <t>0126305221</t>
  </si>
  <si>
    <t>0126305231</t>
  </si>
  <si>
    <t>0126305291</t>
  </si>
  <si>
    <t>0126305311</t>
  </si>
  <si>
    <t>0126305321</t>
  </si>
  <si>
    <t>0126305411</t>
  </si>
  <si>
    <t>0126305421</t>
  </si>
  <si>
    <t>0126305491</t>
  </si>
  <si>
    <t>0126305511</t>
  </si>
  <si>
    <t>0126305611</t>
  </si>
  <si>
    <t>0126305621</t>
  </si>
  <si>
    <t>0126305631</t>
  </si>
  <si>
    <t>0126305641</t>
  </si>
  <si>
    <t>0126305651</t>
  </si>
  <si>
    <t>0126305661</t>
  </si>
  <si>
    <t>0126305663</t>
  </si>
  <si>
    <t>0126305671</t>
  </si>
  <si>
    <t>0126305691</t>
  </si>
  <si>
    <t>0126405761</t>
  </si>
  <si>
    <t>Software</t>
  </si>
  <si>
    <t>Licencias informaticas e intelectuales</t>
  </si>
  <si>
    <t>0126505911</t>
  </si>
  <si>
    <t>Amort Acum Software</t>
  </si>
  <si>
    <t>0126505971</t>
  </si>
  <si>
    <t>Amort Acum Licencias informaticas</t>
  </si>
  <si>
    <t>Estudios, Formulación y Evaluación de Proyectos</t>
  </si>
  <si>
    <t>Ejec d Proy de Desar Productiv</t>
  </si>
  <si>
    <t>0211200001</t>
  </si>
  <si>
    <t>Proveedores por pagar CP</t>
  </si>
  <si>
    <t>0211300001</t>
  </si>
  <si>
    <t>Contratistas por pagar CP</t>
  </si>
  <si>
    <t>0211300156</t>
  </si>
  <si>
    <t>PASIVOS CAPITULO 6000 AL CIERRE 2015</t>
  </si>
  <si>
    <t>0211300166</t>
  </si>
  <si>
    <t>PASIVOS CAPITULO 6000 AL CIERRE 2016</t>
  </si>
  <si>
    <t>0211500001</t>
  </si>
  <si>
    <t>Transferencias otorgadas por pagar a corto plazo</t>
  </si>
  <si>
    <t>0211700001</t>
  </si>
  <si>
    <t>I.S.R. Sobre Salarios</t>
  </si>
  <si>
    <t>0211700002</t>
  </si>
  <si>
    <t>10% I.S.R. Renta</t>
  </si>
  <si>
    <t>0211700003</t>
  </si>
  <si>
    <t>I.S.R. Asimilables</t>
  </si>
  <si>
    <t>0211700004</t>
  </si>
  <si>
    <t>10% I.S.R. Hon Profesionales</t>
  </si>
  <si>
    <t>0211700005</t>
  </si>
  <si>
    <t>ISCAS Pendiente de pagar&gt;Acree</t>
  </si>
  <si>
    <t>0211700006</t>
  </si>
  <si>
    <t>2% Impuesto Cedular</t>
  </si>
  <si>
    <t>0211700007</t>
  </si>
  <si>
    <t>ISR Sobre sueldos Ramo 33</t>
  </si>
  <si>
    <t>0211700008</t>
  </si>
  <si>
    <t>ISR Honorarios Asimilados a Sueldos Ramo 33</t>
  </si>
  <si>
    <t>0211700009</t>
  </si>
  <si>
    <t>I.S.R.10% Hon Profesionales Ramo 33</t>
  </si>
  <si>
    <t>0211700010</t>
  </si>
  <si>
    <t>Imp. Cedular 2% Retenido ramo 33</t>
  </si>
  <si>
    <t>0211700011</t>
  </si>
  <si>
    <t>ISR Asimilados a Salarios Servicios Municipales</t>
  </si>
  <si>
    <t>0211700012</t>
  </si>
  <si>
    <t>ISR Sobre Sueldos Servicios Municipales</t>
  </si>
  <si>
    <t>0211700013</t>
  </si>
  <si>
    <t>ISR asimilados a Salarios programa sustentabilidad</t>
  </si>
  <si>
    <t>0211700014</t>
  </si>
  <si>
    <t>ISR Sobre Sueldos SUBSEMUN</t>
  </si>
  <si>
    <t>0211700015</t>
  </si>
  <si>
    <t>ISR RETENSION POR HONORARIOS SUBSEMUN</t>
  </si>
  <si>
    <t>0211700017</t>
  </si>
  <si>
    <t>ISR ASIMILADOS A SALARIOS HABITAT 2012</t>
  </si>
  <si>
    <t>0211700018</t>
  </si>
  <si>
    <t>ISR Eventuales Feria</t>
  </si>
  <si>
    <t>0211700022</t>
  </si>
  <si>
    <t>I.S.R HON PROF FERIA</t>
  </si>
  <si>
    <t>0211700023</t>
  </si>
  <si>
    <t>ISR A FAVOR DE TRABAJADORES 2014</t>
  </si>
  <si>
    <t>0211700101</t>
  </si>
  <si>
    <t>INFONAVIT</t>
  </si>
  <si>
    <t>0211700102</t>
  </si>
  <si>
    <t>Fondo de Ahorro para el Retiro</t>
  </si>
  <si>
    <t>0211700103</t>
  </si>
  <si>
    <t>Cuota Obrero IMSS</t>
  </si>
  <si>
    <t>0211700104</t>
  </si>
  <si>
    <t>Cuota Obrero IMSS  Ramo 33</t>
  </si>
  <si>
    <t>0211700105</t>
  </si>
  <si>
    <t>Retencion RCV. Ramo 33</t>
  </si>
  <si>
    <t>0211700106</t>
  </si>
  <si>
    <t>INFONAVIT Ramo 33</t>
  </si>
  <si>
    <t>0211700108</t>
  </si>
  <si>
    <t>Cuotas Patronales</t>
  </si>
  <si>
    <t>0211700109</t>
  </si>
  <si>
    <t>Retencion RCV cuenta corriente</t>
  </si>
  <si>
    <t>0211700110</t>
  </si>
  <si>
    <t>FERIA IMSS CUOT OBR</t>
  </si>
  <si>
    <t>0211700203</t>
  </si>
  <si>
    <t>Aseguradora Metlife</t>
  </si>
  <si>
    <t>0211700212</t>
  </si>
  <si>
    <t>Descuanto Pension Alimenticia Ramo 33</t>
  </si>
  <si>
    <t>0211700220</t>
  </si>
  <si>
    <t>Seguro de Vida Ramo 33</t>
  </si>
  <si>
    <t>0211700224</t>
  </si>
  <si>
    <t>Retenciones Cuenta Corriente</t>
  </si>
  <si>
    <t>0211700225</t>
  </si>
  <si>
    <t>Descuanto Pension Alimenticia Cuenta Corriente</t>
  </si>
  <si>
    <t>0211700227</t>
  </si>
  <si>
    <t>INCAPACIDADES SEG PUBLICA</t>
  </si>
  <si>
    <t>0211700238</t>
  </si>
  <si>
    <t>PRI CUENTA CORRIENTE</t>
  </si>
  <si>
    <t>0211700301</t>
  </si>
  <si>
    <t>DIVO 0.5% Programas Especiales</t>
  </si>
  <si>
    <t>0211700302</t>
  </si>
  <si>
    <t>CAP 0.2%  Ramo 33 2008</t>
  </si>
  <si>
    <t>0211700303</t>
  </si>
  <si>
    <t>DIVO 0.5% ramo 33</t>
  </si>
  <si>
    <t>0211700304</t>
  </si>
  <si>
    <t>DIVO 0.5%</t>
  </si>
  <si>
    <t>0211700305</t>
  </si>
  <si>
    <t>CAP 0.2% FI Remanentes</t>
  </si>
  <si>
    <t>0211700308</t>
  </si>
  <si>
    <t>CAP 0.2% Programas Especiales</t>
  </si>
  <si>
    <t>0211700310</t>
  </si>
  <si>
    <t>CAP 0.2% CONVENIOS ESTADO PROG ESPECIALES</t>
  </si>
  <si>
    <t>0211700315</t>
  </si>
  <si>
    <t>CAP 0.2% Programas Esp. 2016</t>
  </si>
  <si>
    <t>0211700317</t>
  </si>
  <si>
    <t>ISR HON ASIM FERIA</t>
  </si>
  <si>
    <t>0211700318</t>
  </si>
  <si>
    <t>DIVO 0.5% CTA CORR</t>
  </si>
  <si>
    <t>0211700319</t>
  </si>
  <si>
    <t>CAP 0.2% CTA CORR</t>
  </si>
  <si>
    <t>0211700321</t>
  </si>
  <si>
    <t>REINTEGROS A LA TESORERIA DE LA FEDERACION</t>
  </si>
  <si>
    <t>0211900001</t>
  </si>
  <si>
    <t>Otras ctas por pagar CP</t>
  </si>
  <si>
    <t>0411212011</t>
  </si>
  <si>
    <t>Impuesto predial urbano corriente</t>
  </si>
  <si>
    <t>0411212012</t>
  </si>
  <si>
    <t>Impuesto predial rustico corriente</t>
  </si>
  <si>
    <t>0411212013</t>
  </si>
  <si>
    <t>Impuesto predial urbano rezago</t>
  </si>
  <si>
    <t>0411212014</t>
  </si>
  <si>
    <t>Impuesto predial rustico rezago</t>
  </si>
  <si>
    <t>0411212020</t>
  </si>
  <si>
    <t>Impuesto sobre adq de bienes inmuebles</t>
  </si>
  <si>
    <t>0411212030</t>
  </si>
  <si>
    <t>Impuesto sobre div y lotific de inmueb</t>
  </si>
  <si>
    <t>0411212040</t>
  </si>
  <si>
    <t>Impuesto de fraccionamientos</t>
  </si>
  <si>
    <t>0411213010</t>
  </si>
  <si>
    <t>Impuesto sobre juegos y apuestas permit</t>
  </si>
  <si>
    <t>0411313020</t>
  </si>
  <si>
    <t>Impuesto sobre divers y espectác público</t>
  </si>
  <si>
    <t>0411717010</t>
  </si>
  <si>
    <t>Accesorios</t>
  </si>
  <si>
    <t>0414302101</t>
  </si>
  <si>
    <t>Derechos serv bibliot públs y csa  cultu</t>
  </si>
  <si>
    <t>0414302201</t>
  </si>
  <si>
    <t>Derechos serv obra púb y des urbano</t>
  </si>
  <si>
    <t>0414302301</t>
  </si>
  <si>
    <t>Derechos serv catastrales y prác de aval</t>
  </si>
  <si>
    <t>0414302501</t>
  </si>
  <si>
    <t>Derechos exp lic perm establ de anuncios</t>
  </si>
  <si>
    <t>0414302601</t>
  </si>
  <si>
    <t>Der exp perm event vta de bebidas alcohó</t>
  </si>
  <si>
    <t>0414302701</t>
  </si>
  <si>
    <t>Der exp certificados y constancias</t>
  </si>
  <si>
    <t>0414302901</t>
  </si>
  <si>
    <t>Derechos servicios de protección civil</t>
  </si>
  <si>
    <t>0414343101</t>
  </si>
  <si>
    <t>Der serv agua drenaje, alcant, tratamien</t>
  </si>
  <si>
    <t>0414343201</t>
  </si>
  <si>
    <t>Derechos por el servicio de alumbrado pú</t>
  </si>
  <si>
    <t>0414343301</t>
  </si>
  <si>
    <t>serv limpia rec tras trat y disp de resi</t>
  </si>
  <si>
    <t>0414343401</t>
  </si>
  <si>
    <t>Derechos servicios de panteones</t>
  </si>
  <si>
    <t>0414343501</t>
  </si>
  <si>
    <t>Derechos servicios de rastro</t>
  </si>
  <si>
    <t>0414343801</t>
  </si>
  <si>
    <t>Derechos serv trans públ urbano y suburb</t>
  </si>
  <si>
    <t>0414445101</t>
  </si>
  <si>
    <t>0415151001</t>
  </si>
  <si>
    <t>Productos Arrend, explotación uso b mueb</t>
  </si>
  <si>
    <t>0415151002</t>
  </si>
  <si>
    <t>Productos Arrend, explotación uso b inmu</t>
  </si>
  <si>
    <t>0415951601</t>
  </si>
  <si>
    <t>Otros productos que generan ingresos</t>
  </si>
  <si>
    <t>0415951602</t>
  </si>
  <si>
    <t>111200001 INTERESES BTE 10295821-7</t>
  </si>
  <si>
    <t>0415951603</t>
  </si>
  <si>
    <t>111200003 INT BANORTE 81302365-2 (ING LCAL)</t>
  </si>
  <si>
    <t>0415951604</t>
  </si>
  <si>
    <t>111200004 INT BANCOMER 0102348462 (PRED)</t>
  </si>
  <si>
    <t>0415951605</t>
  </si>
  <si>
    <t>111200005 INT BTE 0605355577 FI 2009</t>
  </si>
  <si>
    <t>0415951606</t>
  </si>
  <si>
    <t>111200009 INT BTE 2201794431 FI 2008</t>
  </si>
  <si>
    <t>0415951608</t>
  </si>
  <si>
    <t>111200020 INT BTE  858134995  FAISM 2013</t>
  </si>
  <si>
    <t>0415951609</t>
  </si>
  <si>
    <t>111200025 INT BTE  259823524  FAIMS 2015</t>
  </si>
  <si>
    <t>0415951610</t>
  </si>
  <si>
    <t>111200028 INT BTE 0297282057 CORRI (PART)</t>
  </si>
  <si>
    <t>0415951611</t>
  </si>
  <si>
    <t>111200029 INTERESES BTE  413438999  FAIMS 2016</t>
  </si>
  <si>
    <t>0415951612</t>
  </si>
  <si>
    <t>111200031 INTERESES BBV 0103863336 CAS CULT </t>
  </si>
  <si>
    <t>0415951613</t>
  </si>
  <si>
    <t>111400033 INTERESES INV BTE 413438999 FAIMS 2016</t>
  </si>
  <si>
    <t>0415951614</t>
  </si>
  <si>
    <t>111200034 INTERESES BBV  110106046  FAIMS 2017</t>
  </si>
  <si>
    <t>0415951615</t>
  </si>
  <si>
    <t>111400035 INTERESES INV BBV110106046 FAIMS 2017</t>
  </si>
  <si>
    <t>0415951616</t>
  </si>
  <si>
    <t>111200037 INTERESES BBV 0110138762 CASA CUL17</t>
  </si>
  <si>
    <t>0415951618</t>
  </si>
  <si>
    <t>111200042 INT BBV 11348353 FAISM 2018</t>
  </si>
  <si>
    <t>0415951620</t>
  </si>
  <si>
    <t>111200043 INT BTE 365916354 FORTAMUN 18</t>
  </si>
  <si>
    <t>0415951622</t>
  </si>
  <si>
    <t>INTERESES BANCARIOS</t>
  </si>
  <si>
    <t>0415951623</t>
  </si>
  <si>
    <t>111400036 INT BTE 0470454198 F2 2017</t>
  </si>
  <si>
    <t>0415951624</t>
  </si>
  <si>
    <t>111400036 INT INV BTE 0470454198 F2 2017</t>
  </si>
  <si>
    <t>0415951625</t>
  </si>
  <si>
    <t>111200036 BBV 011027122-5  FORTASEG COP17</t>
  </si>
  <si>
    <t>0416261201</t>
  </si>
  <si>
    <t>Multas</t>
  </si>
  <si>
    <t>0416861801</t>
  </si>
  <si>
    <t>Accesorios de aprovechamientos</t>
  </si>
  <si>
    <t>0416961901</t>
  </si>
  <si>
    <t>Otros aprovechamientos</t>
  </si>
  <si>
    <t>0421181010</t>
  </si>
  <si>
    <t>Fondo general de participaciones</t>
  </si>
  <si>
    <t>0421181020</t>
  </si>
  <si>
    <t>Fondo de fomento municipal</t>
  </si>
  <si>
    <t>0421181030</t>
  </si>
  <si>
    <t>Fondo de fiscalización</t>
  </si>
  <si>
    <t>0421181040</t>
  </si>
  <si>
    <t>Fondo de Impuesto esp sobre Producc y Se</t>
  </si>
  <si>
    <t>0421181050</t>
  </si>
  <si>
    <t>Fondo de IEPS en gasolinas y diesel</t>
  </si>
  <si>
    <t>0421181060</t>
  </si>
  <si>
    <t>Fondo de ISR enterado a la Federación</t>
  </si>
  <si>
    <t>0421181070</t>
  </si>
  <si>
    <t>Fondo Imtos sobre tenencia o uso de vehí</t>
  </si>
  <si>
    <t>0421181080</t>
  </si>
  <si>
    <t>Fondo de Compensación ISAN</t>
  </si>
  <si>
    <t>0421181090</t>
  </si>
  <si>
    <t>Fondo Impuesto sobre automóviles nuevos</t>
  </si>
  <si>
    <t>0421181100</t>
  </si>
  <si>
    <t>Otros Incentiv económicos (derechos alco</t>
  </si>
  <si>
    <t>0421282010</t>
  </si>
  <si>
    <t>Fondo aport infraestruc social mpal DTDF</t>
  </si>
  <si>
    <t>0421282020</t>
  </si>
  <si>
    <t>Fondo aportaciones fortalecim mpal DTDF</t>
  </si>
  <si>
    <t>0421300101</t>
  </si>
  <si>
    <t>CONVENIOS CON BENEFICIARIOS</t>
  </si>
  <si>
    <t>0421300201</t>
  </si>
  <si>
    <t>APOYOS GOBIERNO ESTADO PROGRA ESPECIALES</t>
  </si>
  <si>
    <t>0421383204</t>
  </si>
  <si>
    <t>IEC Programa Instituto Estatal de la Cul</t>
  </si>
  <si>
    <t>0421383305</t>
  </si>
  <si>
    <t>Programa (PIDMC) 2017</t>
  </si>
  <si>
    <t>0421383501</t>
  </si>
  <si>
    <t>Convenios con beneficiarios</t>
  </si>
  <si>
    <t>0421383502</t>
  </si>
  <si>
    <t>Convenios con beneficiarios K0127 Borderia</t>
  </si>
  <si>
    <t>0511101111</t>
  </si>
  <si>
    <t>Dietas</t>
  </si>
  <si>
    <t>0511101131</t>
  </si>
  <si>
    <t>Sueldos Base</t>
  </si>
  <si>
    <t>0511101132</t>
  </si>
  <si>
    <t>Sueldos Personal de Confianza</t>
  </si>
  <si>
    <t>0511301321</t>
  </si>
  <si>
    <t>Prima Vacacional</t>
  </si>
  <si>
    <t>0511301323</t>
  </si>
  <si>
    <t>Gratificación de fin de año</t>
  </si>
  <si>
    <t>0511401413</t>
  </si>
  <si>
    <t>Aportaciones IMSS</t>
  </si>
  <si>
    <t>0511501511</t>
  </si>
  <si>
    <t>Cuotas para el fondo de ahorro</t>
  </si>
  <si>
    <t>0511501522</t>
  </si>
  <si>
    <t>Liquid por indem y sueldos y salarios caídos</t>
  </si>
  <si>
    <t>0511501541</t>
  </si>
  <si>
    <t>Prestaciones establecidas por CGT</t>
  </si>
  <si>
    <t>0511501591</t>
  </si>
  <si>
    <t>Asignaciones adicionales al sueldo</t>
  </si>
  <si>
    <t>0511501592</t>
  </si>
  <si>
    <t>Otras prestaciones</t>
  </si>
  <si>
    <t>0511601711</t>
  </si>
  <si>
    <t>Estímulos por productividad y eficiencia</t>
  </si>
  <si>
    <t>0511601712</t>
  </si>
  <si>
    <t>Estímulos al personal operativo</t>
  </si>
  <si>
    <t>0512102111</t>
  </si>
  <si>
    <t>Materiales y útiles de oficina</t>
  </si>
  <si>
    <t>0512102121</t>
  </si>
  <si>
    <t>Materiales y útiles de impresión y reproducción</t>
  </si>
  <si>
    <t>0512102141</t>
  </si>
  <si>
    <t>Mat y útiles de tecnologías de la Info y Com</t>
  </si>
  <si>
    <t>0512102161</t>
  </si>
  <si>
    <t>Material de limpieza</t>
  </si>
  <si>
    <t>0512202211</t>
  </si>
  <si>
    <t>Prod Alimp efectivos participen en ProgSegPub</t>
  </si>
  <si>
    <t>0512202212</t>
  </si>
  <si>
    <t>Prod Alim p pers en instalac de depend y ent</t>
  </si>
  <si>
    <t>0512202221</t>
  </si>
  <si>
    <t>Productos alimenticios para animales</t>
  </si>
  <si>
    <t>0512402411</t>
  </si>
  <si>
    <t>Materiales de construcción minerales no metálicos</t>
  </si>
  <si>
    <t>0512402421</t>
  </si>
  <si>
    <t>Materiales de construcción de concreto</t>
  </si>
  <si>
    <t>0512402431</t>
  </si>
  <si>
    <t>Materiales de construcción de cal y yeso</t>
  </si>
  <si>
    <t>0512402441</t>
  </si>
  <si>
    <t>Materiales de construcción de madera</t>
  </si>
  <si>
    <t>0512402461</t>
  </si>
  <si>
    <t>Material eléctrico y electrónico</t>
  </si>
  <si>
    <t>0512402471</t>
  </si>
  <si>
    <t>Estructuras y manufacturas</t>
  </si>
  <si>
    <t>0512402481</t>
  </si>
  <si>
    <t>Materiales complementarios</t>
  </si>
  <si>
    <t>0512402491</t>
  </si>
  <si>
    <t>Materiales diversos</t>
  </si>
  <si>
    <t>0512502531</t>
  </si>
  <si>
    <t>Medicinas y productos farmacéuticos</t>
  </si>
  <si>
    <t>0512502541</t>
  </si>
  <si>
    <t>Materiales accesorios y suministros médicos</t>
  </si>
  <si>
    <t>0512602611</t>
  </si>
  <si>
    <t>Combus Lub y aditivos vehículos Seg Pub</t>
  </si>
  <si>
    <t>0512602612</t>
  </si>
  <si>
    <t>Combus Lub y aditivos vehículos Serv Pub</t>
  </si>
  <si>
    <t>0512602613</t>
  </si>
  <si>
    <t>Combus Lub y aditp maq eq Prod y serv Admin</t>
  </si>
  <si>
    <t>0512702721</t>
  </si>
  <si>
    <t>Prendas de seguridad</t>
  </si>
  <si>
    <t>0512902911</t>
  </si>
  <si>
    <t>Herramientas menores</t>
  </si>
  <si>
    <t>0512902921</t>
  </si>
  <si>
    <t>Refacciones y accesorios menores de edificios</t>
  </si>
  <si>
    <t>0512902931</t>
  </si>
  <si>
    <t>Refacciones y accesorios menores de mobiliario</t>
  </si>
  <si>
    <t>0512902941</t>
  </si>
  <si>
    <t>Ref y Acces men Eq cómputo y tecn de la Info</t>
  </si>
  <si>
    <t>0512902961</t>
  </si>
  <si>
    <t>Ref y Acces menores de Eq de transporte</t>
  </si>
  <si>
    <t>0512902981</t>
  </si>
  <si>
    <t>Ref y Acces menores de maquinaria y otros Equip</t>
  </si>
  <si>
    <t>0513103111</t>
  </si>
  <si>
    <t>Servicio de energía eléctrica</t>
  </si>
  <si>
    <t>0513103112</t>
  </si>
  <si>
    <t>Alumbrado público</t>
  </si>
  <si>
    <t>0513103121</t>
  </si>
  <si>
    <t>Servicio de gas</t>
  </si>
  <si>
    <t>0513103131</t>
  </si>
  <si>
    <t>Servicio de agua</t>
  </si>
  <si>
    <t>0513103141</t>
  </si>
  <si>
    <t>Servicio telefonía tradicional</t>
  </si>
  <si>
    <t>0513103171</t>
  </si>
  <si>
    <t>Servicios de acceso de internet</t>
  </si>
  <si>
    <t>0513103181</t>
  </si>
  <si>
    <t>Servicio postal</t>
  </si>
  <si>
    <t>0513203221</t>
  </si>
  <si>
    <t>Arrendamiento de edificios y locales</t>
  </si>
  <si>
    <t>0513203231</t>
  </si>
  <si>
    <t>Arrendam de Mobil y Eq de administración</t>
  </si>
  <si>
    <t>0513203232</t>
  </si>
  <si>
    <t>Arrendam de Mobil y Eq educativo y recreativo</t>
  </si>
  <si>
    <t>0513203233</t>
  </si>
  <si>
    <t>Arrendamiento de equipo y bienes informáticos</t>
  </si>
  <si>
    <t>0513303314</t>
  </si>
  <si>
    <t>Otros servicios relacionados</t>
  </si>
  <si>
    <t>0513303331</t>
  </si>
  <si>
    <t>Servicios de consultoría administrativa</t>
  </si>
  <si>
    <t>0513303332</t>
  </si>
  <si>
    <t>Serv de procesos técnica y en tecn de la Info</t>
  </si>
  <si>
    <t>0513303361</t>
  </si>
  <si>
    <t>Impresiones doc ofic p prestación de Serv pub</t>
  </si>
  <si>
    <t>0513303391</t>
  </si>
  <si>
    <t>Serv profesionales científicos y tec integrales</t>
  </si>
  <si>
    <t>0513403411</t>
  </si>
  <si>
    <t>Servicios financieros y bancarios</t>
  </si>
  <si>
    <t>0513403421</t>
  </si>
  <si>
    <t>Serv de cobranza investig crediticia y similar</t>
  </si>
  <si>
    <t>0513403431</t>
  </si>
  <si>
    <t>Serv de recaudación traslado y custodia valores</t>
  </si>
  <si>
    <t>0513403451</t>
  </si>
  <si>
    <t>Seguro de bienes patrimoniales</t>
  </si>
  <si>
    <t>0513503511</t>
  </si>
  <si>
    <t>Conservación y mantenimiento de inmuebles</t>
  </si>
  <si>
    <t>0513503521</t>
  </si>
  <si>
    <t>Instal Rep y mantto  de Mobil y Eq de admon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</si>
  <si>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</si>
  <si>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</si>
  <si>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</si>
  <si>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</si>
  <si>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</si>
  <si>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</si>
  <si>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0513503591</t>
  </si>
  <si>
    <t>Servicios de jardinería y fumigación</t>
  </si>
  <si>
    <t>0513603611</t>
  </si>
  <si>
    <t>Difusión e Info mensajes activ gubernamentales</t>
  </si>
  <si>
    <t>0513703751</t>
  </si>
  <si>
    <t>Viáticos nac p Serv pub Desemp funciones ofic</t>
  </si>
  <si>
    <t>0513703791</t>
  </si>
  <si>
    <t>Otros servicios de traslado y hospedaje</t>
  </si>
  <si>
    <t>0513803821</t>
  </si>
  <si>
    <t>Gastos de orden social y cultural</t>
  </si>
  <si>
    <t>0513903921</t>
  </si>
  <si>
    <t>Otros impuestos y derechos</t>
  </si>
  <si>
    <t>0513903941</t>
  </si>
  <si>
    <t>Sentencias y resoluciones judiciales</t>
  </si>
  <si>
    <t>0513903981</t>
  </si>
  <si>
    <t>Impuesto sobre nóminas</t>
  </si>
  <si>
    <t>0521204151</t>
  </si>
  <si>
    <t>Transferencias para servicios personales</t>
  </si>
  <si>
    <t>0524104411</t>
  </si>
  <si>
    <t>Ayudas sociales a personas</t>
  </si>
  <si>
    <t>0524204421</t>
  </si>
  <si>
    <t>Becas</t>
  </si>
  <si>
    <t>0524304431</t>
  </si>
  <si>
    <t>Ayudas sociales a instituciones de enseñanza</t>
  </si>
  <si>
    <t>0525204521</t>
  </si>
  <si>
    <t>Jubilaciones</t>
  </si>
  <si>
    <t>0528104811</t>
  </si>
  <si>
    <t>Donativos a instituciones sin fines de lucro</t>
  </si>
  <si>
    <t>0533108511</t>
  </si>
  <si>
    <t>Otros Convenios</t>
  </si>
  <si>
    <t>0311000001</t>
  </si>
  <si>
    <t>Patrimonio</t>
  </si>
  <si>
    <t>0312000001</t>
  </si>
  <si>
    <t>Donaciones de Capital</t>
  </si>
  <si>
    <t>0321000001</t>
  </si>
  <si>
    <t>Resultado del Ejercicio</t>
  </si>
  <si>
    <t>RESULTADO DEL EJERC (AHORRO/DESAHORRO)</t>
  </si>
  <si>
    <t>0322000001</t>
  </si>
  <si>
    <t>Resultados de Ejercicios Anteriores</t>
  </si>
  <si>
    <t>0322000002</t>
  </si>
  <si>
    <t>Resultado ejercicio de 2011</t>
  </si>
  <si>
    <t>0322000003</t>
  </si>
  <si>
    <t>Resultado ejercicio de 2011 Programas Especiales</t>
  </si>
  <si>
    <t>0322000004</t>
  </si>
  <si>
    <t>Resultado ejercicios anterior Programas Especiales</t>
  </si>
  <si>
    <t>0322000006</t>
  </si>
  <si>
    <t>Resultado del Ejercicio 11 Ramo 33</t>
  </si>
  <si>
    <t>0322000007</t>
  </si>
  <si>
    <t>Resultado del Ejercicio 2012</t>
  </si>
  <si>
    <t>0322000008</t>
  </si>
  <si>
    <t>Resultado del Ejercicio 2013</t>
  </si>
  <si>
    <t>0322000009</t>
  </si>
  <si>
    <t>Resultado del Ejercicio 2014</t>
  </si>
  <si>
    <t>0322000010</t>
  </si>
  <si>
    <t>Resultado del ejercicio 2015</t>
  </si>
  <si>
    <t>0322000011</t>
  </si>
  <si>
    <t>Resultado del ejercicio 2016</t>
  </si>
  <si>
    <t>0322000101</t>
  </si>
  <si>
    <t>Aplicación Remanente Fondo I 2009</t>
  </si>
  <si>
    <t>0322000102</t>
  </si>
  <si>
    <t>Aplicación de remanente Remanentes FONDO 1 2010</t>
  </si>
  <si>
    <t>0322000103</t>
  </si>
  <si>
    <t>Aplicación de remanente Remanentes FONDO 1 2011</t>
  </si>
  <si>
    <t>0322000104</t>
  </si>
  <si>
    <t>Aplicación de remanente Remanentes FONDO 1</t>
  </si>
  <si>
    <t>0322000110</t>
  </si>
  <si>
    <t>Aplicación Remanente Fondo I 2013</t>
  </si>
  <si>
    <t>0322000114</t>
  </si>
  <si>
    <t>Aplicación de  Remanentes FONDO 1 2014</t>
  </si>
  <si>
    <t>0322000115</t>
  </si>
  <si>
    <t>Aplicación de  Remanentes PRO ESPECIALES 2014</t>
  </si>
  <si>
    <t>0322000116</t>
  </si>
  <si>
    <t>Aplicación Remanente Fondo I 2015</t>
  </si>
  <si>
    <t>0322000117</t>
  </si>
  <si>
    <t>Aplicación Remanente Fondo I 2016</t>
  </si>
  <si>
    <t>0322000201</t>
  </si>
  <si>
    <t>Aplicación de remanente Remanentes F2</t>
  </si>
  <si>
    <t>0322000202</t>
  </si>
  <si>
    <t>Aplicación de remanente Remanentes FONDO 2 2010</t>
  </si>
  <si>
    <t>0322000203</t>
  </si>
  <si>
    <t>Aplicación de remanente Remanentes FONDO 2 2011</t>
  </si>
  <si>
    <t>0322000204</t>
  </si>
  <si>
    <t>Aplicación de remanente Remanentes FONDO 2</t>
  </si>
  <si>
    <t>0322000210</t>
  </si>
  <si>
    <t>Aplicación de  Remanentes FONDO 2 2013</t>
  </si>
  <si>
    <t>0322000214</t>
  </si>
  <si>
    <t>Aplicación de  Remanentes FONDO 2 2014</t>
  </si>
  <si>
    <t>0322000215</t>
  </si>
  <si>
    <t>Aplicación de Remanentes Fondo II 2015</t>
  </si>
  <si>
    <t>0322000216</t>
  </si>
  <si>
    <t>Aplicación de Remanentes Fondo II 2016</t>
  </si>
  <si>
    <t>0322000301</t>
  </si>
  <si>
    <t>Aplicación de remanente Remanentes Cuenta Publica</t>
  </si>
  <si>
    <t>0322000401</t>
  </si>
  <si>
    <t>Aplicación de remanente Remanentes PE 11</t>
  </si>
  <si>
    <t>0322000402</t>
  </si>
  <si>
    <t>Aplicación de remanente Remanentes PE 12</t>
  </si>
  <si>
    <t>0322000403</t>
  </si>
  <si>
    <t>Aplicación de remanente Remanentes PE 13</t>
  </si>
  <si>
    <t>0322000501</t>
  </si>
  <si>
    <t>Aplicación Remanente Fondo I 2008</t>
  </si>
  <si>
    <t>0322000502</t>
  </si>
  <si>
    <t>Remanentes Ramo 33 FISM 2009</t>
  </si>
  <si>
    <t>0322000503</t>
  </si>
  <si>
    <t>Remanentes Ramo 33 FISM 2013</t>
  </si>
  <si>
    <t>0322000505</t>
  </si>
  <si>
    <t>Remanentes Ramo 33 FISM 2016</t>
  </si>
  <si>
    <t>0322000506</t>
  </si>
  <si>
    <t>Remanentes Ramo 33 FISM 2017</t>
  </si>
  <si>
    <t>0322000507</t>
  </si>
  <si>
    <t>Remanentes Ramo 33 FORTAMUN 2017</t>
  </si>
  <si>
    <t>0322000508</t>
  </si>
  <si>
    <t>Rem Conv Fed 2011 SUBSEMUN</t>
  </si>
  <si>
    <t>0322000509</t>
  </si>
  <si>
    <t>Rem Conv Fed 2012 SUBSEMUN</t>
  </si>
  <si>
    <t>0322000510</t>
  </si>
  <si>
    <t>Rem Conv Fed 2013 SUBSEMUN</t>
  </si>
  <si>
    <t>0322000511</t>
  </si>
  <si>
    <t>Rem Conv Fed 2017 FORTALECE</t>
  </si>
  <si>
    <t>0322000512</t>
  </si>
  <si>
    <t>Rem Conv Fed 2017 PDR</t>
  </si>
  <si>
    <t>0322000513</t>
  </si>
  <si>
    <t>Rem Conv Fed 2017 PISBCC</t>
  </si>
  <si>
    <t>0322000514</t>
  </si>
  <si>
    <t>Rem Conv Fed 2017 PIDMC</t>
  </si>
  <si>
    <t>0322000515</t>
  </si>
  <si>
    <t>Rem Conv Fed 2017 PIECIS</t>
  </si>
  <si>
    <t>0322000516</t>
  </si>
  <si>
    <t>Rem Conv Fed 2017 IMPULSO</t>
  </si>
  <si>
    <t>0322000517</t>
  </si>
  <si>
    <t>Remanentes convenios estatales 2016</t>
  </si>
  <si>
    <t>0322000518</t>
  </si>
  <si>
    <t>Rem Conv Est 2017 CACHIBOLL</t>
  </si>
  <si>
    <t>0322000519</t>
  </si>
  <si>
    <t>Rem Conv Est 2017 CINEMA MEX</t>
  </si>
  <si>
    <t>0322000520</t>
  </si>
  <si>
    <t>Rem Conv Est 2017 CAMINOS RUR</t>
  </si>
  <si>
    <t>0322000521</t>
  </si>
  <si>
    <t>Remanentes convenios estatales 2017</t>
  </si>
  <si>
    <t>0322000522</t>
  </si>
  <si>
    <t>Remanentes cuenta corriente 2017</t>
  </si>
  <si>
    <t>0322000523</t>
  </si>
  <si>
    <t>Remanentes cuenta corriente 2016</t>
  </si>
  <si>
    <t>0322000525</t>
  </si>
  <si>
    <t>Remanentes participaciones federales 2017</t>
  </si>
  <si>
    <t>0322000526</t>
  </si>
  <si>
    <t>Remanentes participaciones federales 2016</t>
  </si>
  <si>
    <t>0322000901</t>
  </si>
  <si>
    <t>Aplicación de Remanente de Programas Especiales 15</t>
  </si>
  <si>
    <t>0322000902</t>
  </si>
  <si>
    <t>Aplicación de Remanente de Programas Especiales 16</t>
  </si>
  <si>
    <t>0322002017</t>
  </si>
  <si>
    <t>Resultado del ejercicio 2017</t>
  </si>
  <si>
    <t>0323100001</t>
  </si>
  <si>
    <t>REVALUO DE BIENES INMUEBLES</t>
  </si>
  <si>
    <t>BANORTE 10295821-7</t>
  </si>
  <si>
    <t>BANORTE 81300999-4</t>
  </si>
  <si>
    <t>BANORTE 81302365-2</t>
  </si>
  <si>
    <t>BANCOMER 0102348462</t>
  </si>
  <si>
    <t>BANORTE 0605355574 FI 09</t>
  </si>
  <si>
    <t>Banorte 220-79443-1</t>
  </si>
  <si>
    <t>0858134995 FI13</t>
  </si>
  <si>
    <t>FONDO I 2015 CTA  0259823524</t>
  </si>
  <si>
    <t>BANORTE 0297282057 CTA CORRIENTE</t>
  </si>
  <si>
    <t>Fondo I 2016 Cta 0413438999</t>
  </si>
  <si>
    <t>CAS CULT 0103863336</t>
  </si>
  <si>
    <t>Fondo I 2017 Cta. 0110106046</t>
  </si>
  <si>
    <t>Fondo II 2017 Cta. 0470454198</t>
  </si>
  <si>
    <t>BBV 011027122-5 Fortaseg 2017 (R33 F2 2017</t>
  </si>
  <si>
    <t xml:space="preserve"> CASA CUL17 8762 0110138762</t>
  </si>
  <si>
    <t>BBV 011135479-5 CNV EST CSA CULT 18</t>
  </si>
  <si>
    <t>FONDO I 2018 BBV 11348353</t>
  </si>
  <si>
    <t>FONDO II 2018 BTE 0365916354</t>
  </si>
  <si>
    <t>BTE 0365916363 FORTASEG COOP 18</t>
  </si>
  <si>
    <t>INVERSION FONDO I 2016</t>
  </si>
  <si>
    <t>INVERSION FONDO I 2017</t>
  </si>
  <si>
    <t>INVERSION FONDO II 2017</t>
  </si>
  <si>
    <t>BBV 010703724-4 HABITAT FED 2016</t>
  </si>
  <si>
    <t>BBV 011027127-6 FORTASEG FED 17</t>
  </si>
  <si>
    <t>BBV 011047191-7 3X1 CARRETON BENEF</t>
  </si>
  <si>
    <t>BBV 011046801-0 3X1 STA CAT BENEF</t>
  </si>
  <si>
    <t>BBV 011046812-6 3X1 ZAPOTE VENTILL BENEF</t>
  </si>
  <si>
    <t>BBV 011046819-3 3X1 PTO SANDOVAL BENEF</t>
  </si>
  <si>
    <t>BBV 011083854-3 PIDMC 2017</t>
  </si>
  <si>
    <t>BBV 011083855-1 PISBCC 2017</t>
  </si>
  <si>
    <t>BBV 011091985-3 SOMBREADEROS</t>
  </si>
  <si>
    <t>BBV 011117809-1 PIDH 2017</t>
  </si>
  <si>
    <t>BBV 011121265-6 MIGRANTES 2X1</t>
  </si>
  <si>
    <t xml:space="preserve"> NO APLICA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</si>
</sst>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9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</cellStyleXfs>
  <cellXfs count="485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  <xf numFmtId="4" fontId="9" fillId="0" borderId="1" xfId="0" applyNumberFormat="1" applyFont="1" applyFill="1" applyBorder="1"/>
  </cellXfs>
  <cellStyles count="22">
    <cellStyle name="Euro" xfId="9"/>
    <cellStyle name="Millares 2" xfId="1"/>
    <cellStyle name="Millares 2 2" xfId="11"/>
    <cellStyle name="Millares 2 3" xfId="12"/>
    <cellStyle name="Millares 2 4" xfId="10"/>
    <cellStyle name="Millares 3" xfId="13"/>
    <cellStyle name="Moneda 2" xfId="14"/>
    <cellStyle name="Normal" xfId="0" builtinId="0"/>
    <cellStyle name="Normal 2" xfId="2"/>
    <cellStyle name="Normal 2 2" xfId="3"/>
    <cellStyle name="Normal 3" xfId="15"/>
    <cellStyle name="Normal 4" xfId="4"/>
    <cellStyle name="Normal 4 2" xfId="17"/>
    <cellStyle name="Normal 4 3" xfId="16"/>
    <cellStyle name="Normal 5" xfId="5"/>
    <cellStyle name="Normal 5 2" xfId="19"/>
    <cellStyle name="Normal 5 3" xfId="18"/>
    <cellStyle name="Normal 56" xfId="6"/>
    <cellStyle name="Normal 6" xfId="20"/>
    <cellStyle name="Normal 6 2" xfId="21"/>
    <cellStyle name="Normal 7" xfId="8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C44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>
      <c r="A1" s="452" t="s">
        <v>133</v>
      </c>
      <c r="B1" s="453"/>
      <c r="C1" s="1"/>
    </row>
    <row r="2" spans="1:3" ht="15" customHeight="1">
      <c r="A2" s="171" t="s">
        <v>131</v>
      </c>
      <c r="B2" s="172" t="s">
        <v>132</v>
      </c>
    </row>
    <row r="3" spans="1:3">
      <c r="A3" s="66"/>
      <c r="B3" s="70"/>
    </row>
    <row r="4" spans="1:3">
      <c r="A4" s="67"/>
      <c r="B4" s="71" t="s">
        <v>137</v>
      </c>
    </row>
    <row r="5" spans="1:3">
      <c r="A5" s="67"/>
      <c r="B5" s="71"/>
    </row>
    <row r="6" spans="1:3">
      <c r="A6" s="67"/>
      <c r="B6" s="73" t="s">
        <v>0</v>
      </c>
    </row>
    <row r="7" spans="1:3">
      <c r="A7" s="67" t="s">
        <v>1</v>
      </c>
      <c r="B7" s="72" t="s">
        <v>2</v>
      </c>
    </row>
    <row r="8" spans="1:3">
      <c r="A8" s="67" t="s">
        <v>3</v>
      </c>
      <c r="B8" s="72" t="s">
        <v>4</v>
      </c>
    </row>
    <row r="9" spans="1:3">
      <c r="A9" s="67" t="s">
        <v>5</v>
      </c>
      <c r="B9" s="72" t="s">
        <v>6</v>
      </c>
    </row>
    <row r="10" spans="1:3">
      <c r="A10" s="67" t="s">
        <v>7</v>
      </c>
      <c r="B10" s="72" t="s">
        <v>8</v>
      </c>
    </row>
    <row r="11" spans="1:3">
      <c r="A11" s="67" t="s">
        <v>9</v>
      </c>
      <c r="B11" s="72" t="s">
        <v>10</v>
      </c>
    </row>
    <row r="12" spans="1:3">
      <c r="A12" s="67" t="s">
        <v>11</v>
      </c>
      <c r="B12" s="72" t="s">
        <v>12</v>
      </c>
    </row>
    <row r="13" spans="1:3">
      <c r="A13" s="67" t="s">
        <v>13</v>
      </c>
      <c r="B13" s="72" t="s">
        <v>14</v>
      </c>
    </row>
    <row r="14" spans="1:3">
      <c r="A14" s="67" t="s">
        <v>15</v>
      </c>
      <c r="B14" s="72" t="s">
        <v>16</v>
      </c>
    </row>
    <row r="15" spans="1:3">
      <c r="A15" s="67" t="s">
        <v>17</v>
      </c>
      <c r="B15" s="72" t="s">
        <v>18</v>
      </c>
    </row>
    <row r="16" spans="1:3">
      <c r="A16" s="67" t="s">
        <v>19</v>
      </c>
      <c r="B16" s="72" t="s">
        <v>20</v>
      </c>
    </row>
    <row r="17" spans="1:2">
      <c r="A17" s="67" t="s">
        <v>21</v>
      </c>
      <c r="B17" s="72" t="s">
        <v>22</v>
      </c>
    </row>
    <row r="18" spans="1:2">
      <c r="A18" s="67" t="s">
        <v>23</v>
      </c>
      <c r="B18" s="72" t="s">
        <v>24</v>
      </c>
    </row>
    <row r="19" spans="1:2">
      <c r="A19" s="67" t="s">
        <v>25</v>
      </c>
      <c r="B19" s="72" t="s">
        <v>26</v>
      </c>
    </row>
    <row r="20" spans="1:2">
      <c r="A20" s="67" t="s">
        <v>27</v>
      </c>
      <c r="B20" s="72" t="s">
        <v>28</v>
      </c>
    </row>
    <row r="21" spans="1:2">
      <c r="A21" s="67" t="s">
        <v>229</v>
      </c>
      <c r="B21" s="72" t="s">
        <v>29</v>
      </c>
    </row>
    <row r="22" spans="1:2">
      <c r="A22" s="67" t="s">
        <v>230</v>
      </c>
      <c r="B22" s="72" t="s">
        <v>30</v>
      </c>
    </row>
    <row r="23" spans="1:2">
      <c r="A23" s="67" t="s">
        <v>231</v>
      </c>
      <c r="B23" s="72" t="s">
        <v>31</v>
      </c>
    </row>
    <row r="24" spans="1:2">
      <c r="A24" s="67" t="s">
        <v>32</v>
      </c>
      <c r="B24" s="72" t="s">
        <v>33</v>
      </c>
    </row>
    <row r="25" spans="1:2">
      <c r="A25" s="67" t="s">
        <v>34</v>
      </c>
      <c r="B25" s="72" t="s">
        <v>35</v>
      </c>
    </row>
    <row r="26" spans="1:2">
      <c r="A26" s="67" t="s">
        <v>36</v>
      </c>
      <c r="B26" s="72" t="s">
        <v>37</v>
      </c>
    </row>
    <row r="27" spans="1:2">
      <c r="A27" s="67" t="s">
        <v>38</v>
      </c>
      <c r="B27" s="72" t="s">
        <v>39</v>
      </c>
    </row>
    <row r="28" spans="1:2">
      <c r="A28" s="67" t="s">
        <v>226</v>
      </c>
      <c r="B28" s="72" t="s">
        <v>227</v>
      </c>
    </row>
    <row r="29" spans="1:2">
      <c r="A29" s="67"/>
      <c r="B29" s="72"/>
    </row>
    <row r="30" spans="1:2">
      <c r="A30" s="67"/>
      <c r="B30" s="73"/>
    </row>
    <row r="31" spans="1:2">
      <c r="A31" s="67" t="s">
        <v>141</v>
      </c>
      <c r="B31" s="72" t="s">
        <v>135</v>
      </c>
    </row>
    <row r="32" spans="1:2">
      <c r="A32" s="67" t="s">
        <v>142</v>
      </c>
      <c r="B32" s="72" t="s">
        <v>136</v>
      </c>
    </row>
    <row r="33" spans="1:3">
      <c r="A33" s="67"/>
      <c r="B33" s="72"/>
    </row>
    <row r="34" spans="1:3">
      <c r="A34" s="67"/>
      <c r="B34" s="71" t="s">
        <v>138</v>
      </c>
    </row>
    <row r="35" spans="1:3">
      <c r="A35" s="67" t="s">
        <v>140</v>
      </c>
      <c r="B35" s="72" t="s">
        <v>41</v>
      </c>
    </row>
    <row r="36" spans="1:3">
      <c r="A36" s="67"/>
      <c r="B36" s="72" t="s">
        <v>42</v>
      </c>
    </row>
    <row r="37" spans="1:3" ht="12" thickBot="1">
      <c r="A37" s="68"/>
      <c r="B37" s="69"/>
    </row>
    <row r="39" spans="1:3">
      <c r="A39" s="181" t="s">
        <v>236</v>
      </c>
      <c r="B39" s="182"/>
      <c r="C39" s="182"/>
    </row>
    <row r="40" spans="1:3">
      <c r="A40" s="183"/>
      <c r="B40" s="182"/>
      <c r="C40" s="182"/>
    </row>
    <row r="41" spans="1:3">
      <c r="A41" s="184"/>
      <c r="B41" s="185"/>
      <c r="C41" s="184"/>
    </row>
    <row r="42" spans="1:3">
      <c r="A42" s="186"/>
      <c r="B42" s="184"/>
      <c r="C42" s="184"/>
    </row>
    <row r="43" spans="1:3">
      <c r="A43" s="186"/>
      <c r="B43" s="184" t="s">
        <v>237</v>
      </c>
      <c r="C43" s="186" t="s">
        <v>237</v>
      </c>
    </row>
    <row r="44" spans="1:3" ht="22.5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4" t="s">
        <v>143</v>
      </c>
      <c r="B2" s="455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154"/>
      <c r="C4" s="154"/>
      <c r="D4" s="155"/>
    </row>
    <row r="5" spans="1:4" ht="14.1" customHeight="1">
      <c r="A5" s="139" t="s">
        <v>144</v>
      </c>
      <c r="B5" s="145"/>
      <c r="C5" s="145"/>
      <c r="D5" s="146"/>
    </row>
    <row r="6" spans="1:4" ht="14.1" customHeight="1">
      <c r="A6" s="456" t="s">
        <v>158</v>
      </c>
      <c r="B6" s="466"/>
      <c r="C6" s="466"/>
      <c r="D6" s="467"/>
    </row>
    <row r="7" spans="1:4" ht="14.1" customHeight="1" thickBot="1">
      <c r="A7" s="151" t="s">
        <v>159</v>
      </c>
      <c r="B7" s="152"/>
      <c r="C7" s="152"/>
      <c r="D7" s="153"/>
    </row>
    <row r="8" spans="1:4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16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>
      <c r="A2" s="14" t="s">
        <v>139</v>
      </c>
      <c r="B2" s="14"/>
      <c r="C2" s="290"/>
      <c r="D2" s="14"/>
      <c r="E2" s="14"/>
      <c r="F2" s="14"/>
      <c r="G2" s="14"/>
    </row>
    <row r="5" spans="1:7" ht="11.25" customHeight="1">
      <c r="A5" s="217" t="s">
        <v>301</v>
      </c>
      <c r="B5" s="217"/>
      <c r="G5" s="190" t="s">
        <v>300</v>
      </c>
    </row>
    <row r="6" spans="1:7">
      <c r="A6" s="288"/>
      <c r="B6" s="288"/>
      <c r="C6" s="289"/>
      <c r="D6" s="288"/>
      <c r="E6" s="288"/>
      <c r="F6" s="288"/>
      <c r="G6" s="288"/>
    </row>
    <row r="7" spans="1:7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6" t="s">
        <v>299</v>
      </c>
      <c r="F7" s="227" t="s">
        <v>298</v>
      </c>
      <c r="G7" s="227" t="s">
        <v>297</v>
      </c>
    </row>
    <row r="8" spans="1:7">
      <c r="A8" s="285" t="s">
        <v>556</v>
      </c>
      <c r="B8" s="285" t="s">
        <v>556</v>
      </c>
      <c r="C8" s="222"/>
      <c r="D8" s="287"/>
      <c r="E8" s="286"/>
      <c r="F8" s="285"/>
      <c r="G8" s="285"/>
    </row>
    <row r="9" spans="1:7">
      <c r="A9" s="285"/>
      <c r="B9" s="285"/>
      <c r="C9" s="222"/>
      <c r="D9" s="286"/>
      <c r="E9" s="286"/>
      <c r="F9" s="285"/>
      <c r="G9" s="285"/>
    </row>
    <row r="10" spans="1:7">
      <c r="A10" s="285"/>
      <c r="B10" s="285"/>
      <c r="C10" s="222"/>
      <c r="D10" s="286"/>
      <c r="E10" s="286"/>
      <c r="F10" s="285"/>
      <c r="G10" s="285"/>
    </row>
    <row r="11" spans="1:7">
      <c r="A11" s="285"/>
      <c r="B11" s="285"/>
      <c r="C11" s="222"/>
      <c r="D11" s="286"/>
      <c r="E11" s="286"/>
      <c r="F11" s="285"/>
      <c r="G11" s="285"/>
    </row>
    <row r="12" spans="1:7">
      <c r="A12" s="285"/>
      <c r="B12" s="285"/>
      <c r="C12" s="222"/>
      <c r="D12" s="286"/>
      <c r="E12" s="286"/>
      <c r="F12" s="285"/>
      <c r="G12" s="285"/>
    </row>
    <row r="13" spans="1:7">
      <c r="A13" s="285"/>
      <c r="B13" s="285"/>
      <c r="C13" s="222"/>
      <c r="D13" s="286"/>
      <c r="E13" s="286"/>
      <c r="F13" s="285"/>
      <c r="G13" s="285"/>
    </row>
    <row r="14" spans="1:7">
      <c r="A14" s="285"/>
      <c r="B14" s="285"/>
      <c r="C14" s="222"/>
      <c r="D14" s="286"/>
      <c r="E14" s="286"/>
      <c r="F14" s="285"/>
      <c r="G14" s="285"/>
    </row>
    <row r="15" spans="1:7">
      <c r="A15" s="285"/>
      <c r="B15" s="285"/>
      <c r="C15" s="222"/>
      <c r="D15" s="286"/>
      <c r="E15" s="286"/>
      <c r="F15" s="285"/>
      <c r="G15" s="285"/>
    </row>
    <row r="16" spans="1:7">
      <c r="A16" s="62"/>
      <c r="B16" s="62" t="s">
        <v>296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>
      <c r="A2" s="454" t="s">
        <v>143</v>
      </c>
      <c r="B2" s="455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39" t="s">
        <v>160</v>
      </c>
      <c r="B6" s="92"/>
      <c r="C6" s="92"/>
      <c r="D6" s="92"/>
      <c r="E6" s="92"/>
      <c r="F6" s="92"/>
      <c r="G6" s="93"/>
    </row>
    <row r="7" spans="1:7" ht="14.1" customHeight="1">
      <c r="A7" s="156" t="s">
        <v>161</v>
      </c>
      <c r="B7" s="12"/>
      <c r="C7" s="12"/>
      <c r="D7" s="12"/>
      <c r="E7" s="12"/>
      <c r="F7" s="12"/>
      <c r="G7" s="96"/>
    </row>
    <row r="8" spans="1:7" ht="14.1" customHeight="1">
      <c r="A8" s="148" t="s">
        <v>162</v>
      </c>
      <c r="B8" s="12"/>
      <c r="C8" s="12"/>
      <c r="D8" s="12"/>
      <c r="E8" s="12"/>
      <c r="F8" s="12"/>
      <c r="G8" s="96"/>
    </row>
    <row r="9" spans="1:7" ht="14.1" customHeight="1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>
      <c r="A10" s="157" t="s">
        <v>164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E16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>
      <c r="A1" s="3" t="s">
        <v>43</v>
      </c>
      <c r="B1" s="3"/>
      <c r="C1" s="249"/>
      <c r="D1" s="3"/>
      <c r="E1" s="5"/>
    </row>
    <row r="2" spans="1:5">
      <c r="A2" s="3" t="s">
        <v>139</v>
      </c>
      <c r="B2" s="3"/>
      <c r="C2" s="249"/>
      <c r="D2" s="3"/>
      <c r="E2" s="3"/>
    </row>
    <row r="5" spans="1:5" ht="11.25" customHeight="1">
      <c r="A5" s="217" t="s">
        <v>305</v>
      </c>
      <c r="B5" s="217"/>
      <c r="E5" s="190" t="s">
        <v>304</v>
      </c>
    </row>
    <row r="6" spans="1:5">
      <c r="A6" s="288"/>
      <c r="B6" s="288"/>
      <c r="C6" s="289"/>
      <c r="D6" s="288"/>
      <c r="E6" s="288"/>
    </row>
    <row r="7" spans="1:5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7" t="s">
        <v>303</v>
      </c>
    </row>
    <row r="8" spans="1:5" ht="11.25" customHeight="1">
      <c r="A8" s="287" t="s">
        <v>556</v>
      </c>
      <c r="B8" s="287" t="s">
        <v>556</v>
      </c>
      <c r="C8" s="254"/>
      <c r="D8" s="287"/>
      <c r="E8" s="287"/>
    </row>
    <row r="9" spans="1:5" ht="11.25" customHeight="1">
      <c r="A9" s="287"/>
      <c r="B9" s="287"/>
      <c r="C9" s="254"/>
      <c r="D9" s="287"/>
      <c r="E9" s="287"/>
    </row>
    <row r="10" spans="1:5" ht="11.25" customHeight="1">
      <c r="A10" s="287"/>
      <c r="B10" s="287"/>
      <c r="C10" s="254"/>
      <c r="D10" s="287"/>
      <c r="E10" s="287"/>
    </row>
    <row r="11" spans="1:5" ht="11.25" customHeight="1">
      <c r="A11" s="287"/>
      <c r="B11" s="287"/>
      <c r="C11" s="254"/>
      <c r="D11" s="287"/>
      <c r="E11" s="287"/>
    </row>
    <row r="12" spans="1:5" ht="11.25" customHeight="1">
      <c r="A12" s="287"/>
      <c r="B12" s="287"/>
      <c r="C12" s="254"/>
      <c r="D12" s="287"/>
      <c r="E12" s="287"/>
    </row>
    <row r="13" spans="1:5" ht="11.25" customHeight="1">
      <c r="A13" s="287"/>
      <c r="B13" s="287"/>
      <c r="C13" s="254"/>
      <c r="D13" s="287"/>
      <c r="E13" s="287"/>
    </row>
    <row r="14" spans="1:5" ht="11.25" customHeight="1">
      <c r="A14" s="287"/>
      <c r="B14" s="287"/>
      <c r="C14" s="254"/>
      <c r="D14" s="287"/>
      <c r="E14" s="287"/>
    </row>
    <row r="15" spans="1:5">
      <c r="A15" s="287"/>
      <c r="B15" s="287"/>
      <c r="C15" s="254"/>
      <c r="D15" s="287"/>
      <c r="E15" s="287"/>
    </row>
    <row r="16" spans="1:5">
      <c r="A16" s="253"/>
      <c r="B16" s="253" t="s">
        <v>302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>
      <c r="A2" s="454" t="s">
        <v>143</v>
      </c>
      <c r="B2" s="455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165</v>
      </c>
      <c r="B6" s="92"/>
      <c r="C6" s="92"/>
      <c r="D6" s="92"/>
      <c r="E6" s="93"/>
    </row>
    <row r="7" spans="1:5" ht="14.1" customHeight="1">
      <c r="A7" s="148" t="s">
        <v>166</v>
      </c>
      <c r="B7" s="12"/>
      <c r="C7" s="12"/>
      <c r="D7" s="12"/>
      <c r="E7" s="96"/>
    </row>
    <row r="8" spans="1:5" ht="14.1" customHeight="1" thickBot="1">
      <c r="A8" s="151" t="s">
        <v>167</v>
      </c>
      <c r="B8" s="99"/>
      <c r="C8" s="99"/>
      <c r="D8" s="99"/>
      <c r="E8" s="100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120"/>
  <sheetViews>
    <sheetView topLeftCell="A97" zoomScaleNormal="100" zoomScaleSheetLayoutView="100" workbookViewId="0">
      <selection activeCell="D58" sqref="D58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>
      <c r="A1" s="3" t="s">
        <v>43</v>
      </c>
      <c r="B1" s="3"/>
      <c r="C1" s="249"/>
      <c r="D1" s="249"/>
      <c r="E1" s="249"/>
      <c r="F1" s="5"/>
    </row>
    <row r="2" spans="1:6">
      <c r="A2" s="3" t="s">
        <v>139</v>
      </c>
      <c r="B2" s="3"/>
      <c r="C2" s="249"/>
      <c r="D2" s="249"/>
      <c r="E2" s="249"/>
      <c r="F2" s="241"/>
    </row>
    <row r="3" spans="1:6">
      <c r="F3" s="241"/>
    </row>
    <row r="4" spans="1:6">
      <c r="F4" s="241"/>
    </row>
    <row r="5" spans="1:6" ht="11.25" customHeight="1">
      <c r="A5" s="217" t="s">
        <v>321</v>
      </c>
      <c r="B5" s="217"/>
      <c r="C5" s="294"/>
      <c r="D5" s="294"/>
      <c r="E5" s="294"/>
      <c r="F5" s="270" t="s">
        <v>310</v>
      </c>
    </row>
    <row r="6" spans="1:6">
      <c r="A6" s="297"/>
      <c r="B6" s="297"/>
      <c r="C6" s="294"/>
      <c r="D6" s="296"/>
      <c r="E6" s="296"/>
      <c r="F6" s="295"/>
    </row>
    <row r="7" spans="1:6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309</v>
      </c>
    </row>
    <row r="8" spans="1:6">
      <c r="A8" s="223" t="s">
        <v>579</v>
      </c>
      <c r="B8" s="223" t="s">
        <v>580</v>
      </c>
      <c r="C8" s="222">
        <v>43668046.310000002</v>
      </c>
      <c r="D8" s="222">
        <v>44598046.310000002</v>
      </c>
      <c r="E8" s="222">
        <v>930000</v>
      </c>
      <c r="F8" s="222"/>
    </row>
    <row r="9" spans="1:6">
      <c r="A9" s="223" t="s">
        <v>581</v>
      </c>
      <c r="B9" s="223" t="s">
        <v>582</v>
      </c>
      <c r="C9" s="222">
        <v>38611722.079999998</v>
      </c>
      <c r="D9" s="222">
        <v>38611722.079999998</v>
      </c>
      <c r="E9" s="222">
        <v>0</v>
      </c>
      <c r="F9" s="222"/>
    </row>
    <row r="10" spans="1:6">
      <c r="A10" s="223" t="s">
        <v>583</v>
      </c>
      <c r="B10" s="223" t="s">
        <v>584</v>
      </c>
      <c r="C10" s="222">
        <v>3740093.71</v>
      </c>
      <c r="D10" s="222">
        <v>3740093.71</v>
      </c>
      <c r="E10" s="222">
        <v>0</v>
      </c>
      <c r="F10" s="222"/>
    </row>
    <row r="11" spans="1:6">
      <c r="A11" s="223" t="s">
        <v>585</v>
      </c>
      <c r="B11" s="223" t="s">
        <v>586</v>
      </c>
      <c r="C11" s="222">
        <v>79828699.359999999</v>
      </c>
      <c r="D11" s="222">
        <v>89154446.010000005</v>
      </c>
      <c r="E11" s="222">
        <v>9325746.6500000004</v>
      </c>
      <c r="F11" s="222"/>
    </row>
    <row r="12" spans="1:6">
      <c r="A12" s="223" t="s">
        <v>587</v>
      </c>
      <c r="B12" s="223" t="s">
        <v>588</v>
      </c>
      <c r="C12" s="222">
        <v>46652613.520000003</v>
      </c>
      <c r="D12" s="222">
        <v>54924834.969999999</v>
      </c>
      <c r="E12" s="222">
        <v>8272221.4500000002</v>
      </c>
      <c r="F12" s="222"/>
    </row>
    <row r="13" spans="1:6">
      <c r="A13" s="223" t="s">
        <v>589</v>
      </c>
      <c r="B13" s="223" t="s">
        <v>590</v>
      </c>
      <c r="C13" s="222">
        <v>0</v>
      </c>
      <c r="D13" s="222">
        <v>252323.58</v>
      </c>
      <c r="E13" s="222">
        <v>252323.58</v>
      </c>
      <c r="F13" s="222"/>
    </row>
    <row r="14" spans="1:6">
      <c r="A14" s="223" t="s">
        <v>591</v>
      </c>
      <c r="B14" s="223" t="s">
        <v>592</v>
      </c>
      <c r="C14" s="222">
        <v>237545816.91999999</v>
      </c>
      <c r="D14" s="222">
        <v>275842286.74000001</v>
      </c>
      <c r="E14" s="222">
        <v>38296469.82</v>
      </c>
      <c r="F14" s="222"/>
    </row>
    <row r="15" spans="1:6">
      <c r="A15" s="223" t="s">
        <v>593</v>
      </c>
      <c r="B15" s="223" t="s">
        <v>594</v>
      </c>
      <c r="C15" s="222">
        <v>48543566.119999997</v>
      </c>
      <c r="D15" s="222">
        <v>59810796.380000003</v>
      </c>
      <c r="E15" s="222">
        <v>11267230.26</v>
      </c>
      <c r="F15" s="222"/>
    </row>
    <row r="16" spans="1:6">
      <c r="A16" s="223" t="s">
        <v>595</v>
      </c>
      <c r="B16" s="223" t="s">
        <v>596</v>
      </c>
      <c r="C16" s="222">
        <v>20593385</v>
      </c>
      <c r="D16" s="222">
        <v>20593385</v>
      </c>
      <c r="E16" s="222">
        <v>0</v>
      </c>
      <c r="F16" s="222"/>
    </row>
    <row r="17" spans="1:7">
      <c r="A17" s="223" t="s">
        <v>597</v>
      </c>
      <c r="B17" s="223" t="s">
        <v>598</v>
      </c>
      <c r="C17" s="222">
        <v>6047691.71</v>
      </c>
      <c r="D17" s="222">
        <v>6047691.71</v>
      </c>
      <c r="E17" s="222">
        <v>0</v>
      </c>
      <c r="F17" s="222"/>
    </row>
    <row r="18" spans="1:7">
      <c r="A18" s="223" t="s">
        <v>599</v>
      </c>
      <c r="B18" s="223" t="s">
        <v>588</v>
      </c>
      <c r="C18" s="222">
        <v>7076924.9900000002</v>
      </c>
      <c r="D18" s="222">
        <v>8988040.0099999998</v>
      </c>
      <c r="E18" s="222">
        <v>1911115.02</v>
      </c>
      <c r="F18" s="222"/>
    </row>
    <row r="19" spans="1:7">
      <c r="A19" s="223" t="s">
        <v>600</v>
      </c>
      <c r="B19" s="223" t="s">
        <v>592</v>
      </c>
      <c r="C19" s="222">
        <v>166243.87</v>
      </c>
      <c r="D19" s="222">
        <v>166243.87</v>
      </c>
      <c r="E19" s="222">
        <v>0</v>
      </c>
      <c r="F19" s="222"/>
    </row>
    <row r="20" spans="1:7">
      <c r="A20" s="223" t="s">
        <v>601</v>
      </c>
      <c r="B20" s="223" t="s">
        <v>594</v>
      </c>
      <c r="C20" s="222">
        <v>1581773.99</v>
      </c>
      <c r="D20" s="222">
        <v>1581773.99</v>
      </c>
      <c r="E20" s="222">
        <v>0</v>
      </c>
      <c r="F20" s="222"/>
    </row>
    <row r="21" spans="1:7">
      <c r="A21" s="223" t="s">
        <v>602</v>
      </c>
      <c r="B21" s="223" t="s">
        <v>603</v>
      </c>
      <c r="C21" s="222">
        <v>3994140.85</v>
      </c>
      <c r="D21" s="222">
        <v>4256210.13</v>
      </c>
      <c r="E21" s="222">
        <v>262069.28</v>
      </c>
      <c r="F21" s="222"/>
    </row>
    <row r="22" spans="1:7">
      <c r="A22" s="223" t="s">
        <v>604</v>
      </c>
      <c r="B22" s="223" t="s">
        <v>605</v>
      </c>
      <c r="C22" s="222">
        <v>2024443.4</v>
      </c>
      <c r="D22" s="222">
        <v>2024443.4</v>
      </c>
      <c r="E22" s="222">
        <v>0</v>
      </c>
      <c r="F22" s="222"/>
    </row>
    <row r="23" spans="1:7">
      <c r="A23" s="223" t="s">
        <v>606</v>
      </c>
      <c r="B23" s="223" t="s">
        <v>598</v>
      </c>
      <c r="C23" s="222">
        <v>600294.43000000005</v>
      </c>
      <c r="D23" s="222">
        <v>600294.43000000005</v>
      </c>
      <c r="E23" s="222">
        <v>0</v>
      </c>
      <c r="F23" s="222"/>
    </row>
    <row r="24" spans="1:7">
      <c r="A24" s="223"/>
      <c r="B24" s="223"/>
      <c r="C24" s="222"/>
      <c r="D24" s="222"/>
      <c r="E24" s="222"/>
      <c r="F24" s="222"/>
    </row>
    <row r="25" spans="1:7">
      <c r="A25" s="62"/>
      <c r="B25" s="62" t="s">
        <v>320</v>
      </c>
      <c r="C25" s="244">
        <f>SUM(C8:C24)</f>
        <v>540675456.25999987</v>
      </c>
      <c r="D25" s="244">
        <f>SUM(D8:D24)</f>
        <v>611192632.32000005</v>
      </c>
      <c r="E25" s="244">
        <f>SUM(E8:E24)</f>
        <v>70517176.060000002</v>
      </c>
      <c r="F25" s="244"/>
      <c r="G25" s="7"/>
    </row>
    <row r="26" spans="1:7">
      <c r="A26" s="60"/>
      <c r="B26" s="60"/>
      <c r="C26" s="231"/>
      <c r="D26" s="231"/>
      <c r="E26" s="231"/>
      <c r="F26" s="60"/>
    </row>
    <row r="27" spans="1:7">
      <c r="A27" s="60"/>
      <c r="B27" s="60"/>
      <c r="C27" s="231"/>
      <c r="D27" s="231"/>
      <c r="E27" s="231"/>
      <c r="F27" s="60"/>
    </row>
    <row r="28" spans="1:7" ht="11.25" customHeight="1">
      <c r="A28" s="217" t="s">
        <v>319</v>
      </c>
      <c r="B28" s="60"/>
      <c r="C28" s="294"/>
      <c r="D28" s="294"/>
      <c r="E28" s="294"/>
      <c r="F28" s="270" t="s">
        <v>310</v>
      </c>
    </row>
    <row r="29" spans="1:7" ht="12.75" customHeight="1">
      <c r="A29" s="281"/>
      <c r="B29" s="281"/>
      <c r="C29" s="229"/>
    </row>
    <row r="30" spans="1:7" ht="15" customHeight="1">
      <c r="A30" s="228" t="s">
        <v>45</v>
      </c>
      <c r="B30" s="227" t="s">
        <v>46</v>
      </c>
      <c r="C30" s="293" t="s">
        <v>47</v>
      </c>
      <c r="D30" s="293" t="s">
        <v>48</v>
      </c>
      <c r="E30" s="293" t="s">
        <v>49</v>
      </c>
      <c r="F30" s="292" t="s">
        <v>309</v>
      </c>
    </row>
    <row r="31" spans="1:7">
      <c r="A31" s="223" t="s">
        <v>607</v>
      </c>
      <c r="B31" s="264" t="s">
        <v>608</v>
      </c>
      <c r="C31" s="265">
        <v>2205771.83</v>
      </c>
      <c r="D31" s="265">
        <v>2205771.83</v>
      </c>
      <c r="E31" s="265">
        <v>0</v>
      </c>
      <c r="F31" s="264"/>
    </row>
    <row r="32" spans="1:7">
      <c r="A32" s="223" t="s">
        <v>609</v>
      </c>
      <c r="B32" s="264" t="s">
        <v>610</v>
      </c>
      <c r="C32" s="265">
        <v>932845.05</v>
      </c>
      <c r="D32" s="265">
        <v>932845.05</v>
      </c>
      <c r="E32" s="265">
        <v>0</v>
      </c>
      <c r="F32" s="264"/>
    </row>
    <row r="33" spans="1:6">
      <c r="A33" s="223" t="s">
        <v>611</v>
      </c>
      <c r="B33" s="264" t="s">
        <v>612</v>
      </c>
      <c r="C33" s="265">
        <v>5419568.8700000001</v>
      </c>
      <c r="D33" s="265">
        <v>5430703.8700000001</v>
      </c>
      <c r="E33" s="265">
        <v>11135</v>
      </c>
      <c r="F33" s="264"/>
    </row>
    <row r="34" spans="1:6">
      <c r="A34" s="223" t="s">
        <v>613</v>
      </c>
      <c r="B34" s="264" t="s">
        <v>614</v>
      </c>
      <c r="C34" s="265">
        <v>4872</v>
      </c>
      <c r="D34" s="265">
        <v>4872</v>
      </c>
      <c r="E34" s="265">
        <v>0</v>
      </c>
      <c r="F34" s="264"/>
    </row>
    <row r="35" spans="1:6">
      <c r="A35" s="223" t="s">
        <v>615</v>
      </c>
      <c r="B35" s="264" t="s">
        <v>616</v>
      </c>
      <c r="C35" s="265">
        <v>171600.21</v>
      </c>
      <c r="D35" s="265">
        <v>171600.21</v>
      </c>
      <c r="E35" s="265">
        <v>0</v>
      </c>
      <c r="F35" s="264"/>
    </row>
    <row r="36" spans="1:6">
      <c r="A36" s="223" t="s">
        <v>617</v>
      </c>
      <c r="B36" s="264" t="s">
        <v>618</v>
      </c>
      <c r="C36" s="265">
        <v>293666.74</v>
      </c>
      <c r="D36" s="265">
        <v>293666.74</v>
      </c>
      <c r="E36" s="265">
        <v>0</v>
      </c>
      <c r="F36" s="264"/>
    </row>
    <row r="37" spans="1:6">
      <c r="A37" s="223" t="s">
        <v>619</v>
      </c>
      <c r="B37" s="264" t="s">
        <v>620</v>
      </c>
      <c r="C37" s="265">
        <v>381318.76</v>
      </c>
      <c r="D37" s="265">
        <v>381318.76</v>
      </c>
      <c r="E37" s="265">
        <v>0</v>
      </c>
      <c r="F37" s="264"/>
    </row>
    <row r="38" spans="1:6">
      <c r="A38" s="223" t="s">
        <v>621</v>
      </c>
      <c r="B38" s="264" t="s">
        <v>622</v>
      </c>
      <c r="C38" s="265">
        <v>882039.07</v>
      </c>
      <c r="D38" s="265">
        <v>882039.07</v>
      </c>
      <c r="E38" s="265">
        <v>0</v>
      </c>
      <c r="F38" s="264"/>
    </row>
    <row r="39" spans="1:6">
      <c r="A39" s="223" t="s">
        <v>623</v>
      </c>
      <c r="B39" s="264" t="s">
        <v>624</v>
      </c>
      <c r="C39" s="265">
        <v>119384.29</v>
      </c>
      <c r="D39" s="265">
        <v>119384.29</v>
      </c>
      <c r="E39" s="265">
        <v>0</v>
      </c>
      <c r="F39" s="264"/>
    </row>
    <row r="40" spans="1:6">
      <c r="A40" s="223" t="s">
        <v>625</v>
      </c>
      <c r="B40" s="264" t="s">
        <v>626</v>
      </c>
      <c r="C40" s="265">
        <v>210631.36</v>
      </c>
      <c r="D40" s="265">
        <v>215431.36</v>
      </c>
      <c r="E40" s="265">
        <v>4800</v>
      </c>
      <c r="F40" s="264"/>
    </row>
    <row r="41" spans="1:6">
      <c r="A41" s="223" t="s">
        <v>627</v>
      </c>
      <c r="B41" s="264" t="s">
        <v>628</v>
      </c>
      <c r="C41" s="265">
        <v>3306</v>
      </c>
      <c r="D41" s="265">
        <v>3306</v>
      </c>
      <c r="E41" s="265">
        <v>0</v>
      </c>
      <c r="F41" s="264"/>
    </row>
    <row r="42" spans="1:6">
      <c r="A42" s="223" t="s">
        <v>629</v>
      </c>
      <c r="B42" s="264" t="s">
        <v>630</v>
      </c>
      <c r="C42" s="265">
        <v>33685308.369999997</v>
      </c>
      <c r="D42" s="265">
        <v>33685308.369999997</v>
      </c>
      <c r="E42" s="265">
        <v>0</v>
      </c>
      <c r="F42" s="264"/>
    </row>
    <row r="43" spans="1:6">
      <c r="A43" s="223" t="s">
        <v>631</v>
      </c>
      <c r="B43" s="264" t="s">
        <v>632</v>
      </c>
      <c r="C43" s="265">
        <v>809886</v>
      </c>
      <c r="D43" s="265">
        <v>809886</v>
      </c>
      <c r="E43" s="265">
        <v>0</v>
      </c>
      <c r="F43" s="264"/>
    </row>
    <row r="44" spans="1:6">
      <c r="A44" s="223" t="s">
        <v>633</v>
      </c>
      <c r="B44" s="264" t="s">
        <v>634</v>
      </c>
      <c r="C44" s="265">
        <v>579168.92000000004</v>
      </c>
      <c r="D44" s="265">
        <v>579168.92000000004</v>
      </c>
      <c r="E44" s="265">
        <v>0</v>
      </c>
      <c r="F44" s="264"/>
    </row>
    <row r="45" spans="1:6">
      <c r="A45" s="223" t="s">
        <v>635</v>
      </c>
      <c r="B45" s="264" t="s">
        <v>636</v>
      </c>
      <c r="C45" s="265">
        <v>587103.03</v>
      </c>
      <c r="D45" s="265">
        <v>587103.03</v>
      </c>
      <c r="E45" s="265">
        <v>0</v>
      </c>
      <c r="F45" s="264"/>
    </row>
    <row r="46" spans="1:6">
      <c r="A46" s="223" t="s">
        <v>637</v>
      </c>
      <c r="B46" s="264" t="s">
        <v>638</v>
      </c>
      <c r="C46" s="265">
        <v>275627.57</v>
      </c>
      <c r="D46" s="265">
        <v>275627.57</v>
      </c>
      <c r="E46" s="265">
        <v>0</v>
      </c>
      <c r="F46" s="264"/>
    </row>
    <row r="47" spans="1:6">
      <c r="A47" s="223" t="s">
        <v>639</v>
      </c>
      <c r="B47" s="264" t="s">
        <v>640</v>
      </c>
      <c r="C47" s="265">
        <v>50112</v>
      </c>
      <c r="D47" s="265">
        <v>50112</v>
      </c>
      <c r="E47" s="265">
        <v>0</v>
      </c>
      <c r="F47" s="264"/>
    </row>
    <row r="48" spans="1:6">
      <c r="A48" s="223" t="s">
        <v>641</v>
      </c>
      <c r="B48" s="264" t="s">
        <v>642</v>
      </c>
      <c r="C48" s="265">
        <v>22260</v>
      </c>
      <c r="D48" s="265">
        <v>22260</v>
      </c>
      <c r="E48" s="265">
        <v>0</v>
      </c>
      <c r="F48" s="264"/>
    </row>
    <row r="49" spans="1:8">
      <c r="A49" s="223" t="s">
        <v>643</v>
      </c>
      <c r="B49" s="264" t="s">
        <v>644</v>
      </c>
      <c r="C49" s="265">
        <v>633347.76</v>
      </c>
      <c r="D49" s="265">
        <v>633347.76</v>
      </c>
      <c r="E49" s="265">
        <v>0</v>
      </c>
      <c r="F49" s="264"/>
    </row>
    <row r="50" spans="1:8">
      <c r="A50" s="223" t="s">
        <v>645</v>
      </c>
      <c r="B50" s="264" t="s">
        <v>646</v>
      </c>
      <c r="C50" s="265">
        <v>1602751.36</v>
      </c>
      <c r="D50" s="265">
        <v>1602751.36</v>
      </c>
      <c r="E50" s="265">
        <v>0</v>
      </c>
      <c r="F50" s="264"/>
    </row>
    <row r="51" spans="1:8">
      <c r="A51" s="223" t="s">
        <v>647</v>
      </c>
      <c r="B51" s="264" t="s">
        <v>648</v>
      </c>
      <c r="C51" s="265">
        <v>13820</v>
      </c>
      <c r="D51" s="265">
        <v>13820</v>
      </c>
      <c r="E51" s="265">
        <v>0</v>
      </c>
      <c r="F51" s="264"/>
    </row>
    <row r="52" spans="1:8">
      <c r="A52" s="223" t="s">
        <v>649</v>
      </c>
      <c r="B52" s="264" t="s">
        <v>650</v>
      </c>
      <c r="C52" s="265">
        <v>166228</v>
      </c>
      <c r="D52" s="265">
        <v>166228</v>
      </c>
      <c r="E52" s="265">
        <v>0</v>
      </c>
      <c r="F52" s="264"/>
    </row>
    <row r="53" spans="1:8">
      <c r="A53" s="223" t="s">
        <v>651</v>
      </c>
      <c r="B53" s="264" t="s">
        <v>652</v>
      </c>
      <c r="C53" s="265">
        <v>388773.2</v>
      </c>
      <c r="D53" s="265">
        <v>388773.2</v>
      </c>
      <c r="E53" s="265">
        <v>0</v>
      </c>
      <c r="F53" s="264"/>
    </row>
    <row r="54" spans="1:8">
      <c r="A54" s="223" t="s">
        <v>653</v>
      </c>
      <c r="B54" s="264" t="s">
        <v>654</v>
      </c>
      <c r="C54" s="265">
        <v>722378.62</v>
      </c>
      <c r="D54" s="265">
        <v>722378.62</v>
      </c>
      <c r="E54" s="265">
        <v>0</v>
      </c>
      <c r="F54" s="264"/>
    </row>
    <row r="55" spans="1:8">
      <c r="A55" s="223" t="s">
        <v>655</v>
      </c>
      <c r="B55" s="264" t="s">
        <v>656</v>
      </c>
      <c r="C55" s="265">
        <v>26100</v>
      </c>
      <c r="D55" s="265">
        <v>26100</v>
      </c>
      <c r="E55" s="265">
        <v>0</v>
      </c>
      <c r="F55" s="264"/>
    </row>
    <row r="56" spans="1:8">
      <c r="A56" s="223" t="s">
        <v>657</v>
      </c>
      <c r="B56" s="264" t="s">
        <v>658</v>
      </c>
      <c r="C56" s="265">
        <v>257144.16</v>
      </c>
      <c r="D56" s="265">
        <v>257144.16</v>
      </c>
      <c r="E56" s="265">
        <v>0</v>
      </c>
      <c r="F56" s="264"/>
    </row>
    <row r="57" spans="1:8">
      <c r="A57" s="223" t="s">
        <v>659</v>
      </c>
      <c r="B57" s="264" t="s">
        <v>660</v>
      </c>
      <c r="C57" s="265">
        <v>303750</v>
      </c>
      <c r="D57" s="265">
        <v>303750</v>
      </c>
      <c r="E57" s="265">
        <v>0</v>
      </c>
      <c r="F57" s="264"/>
    </row>
    <row r="58" spans="1:8">
      <c r="A58" s="223"/>
      <c r="B58" s="264"/>
      <c r="C58" s="265"/>
      <c r="D58" s="265"/>
      <c r="E58" s="265"/>
      <c r="F58" s="264"/>
    </row>
    <row r="59" spans="1:8">
      <c r="A59" s="62"/>
      <c r="B59" s="62" t="s">
        <v>318</v>
      </c>
      <c r="C59" s="244">
        <f>SUM(C31:C58)</f>
        <v>50748763.169999994</v>
      </c>
      <c r="D59" s="244">
        <f>SUM(D31:D58)</f>
        <v>50764698.169999994</v>
      </c>
      <c r="E59" s="244">
        <f>SUM(E31:E58)</f>
        <v>15935</v>
      </c>
      <c r="F59" s="244"/>
    </row>
    <row r="60" spans="1:8" s="8" customFormat="1">
      <c r="A60" s="59"/>
      <c r="B60" s="59"/>
      <c r="C60" s="11"/>
      <c r="D60" s="11"/>
      <c r="E60" s="11"/>
      <c r="F60" s="11"/>
    </row>
    <row r="61" spans="1:8" s="8" customFormat="1">
      <c r="A61" s="59"/>
      <c r="B61" s="59"/>
      <c r="C61" s="11"/>
      <c r="D61" s="11"/>
      <c r="E61" s="11"/>
      <c r="F61" s="11"/>
    </row>
    <row r="62" spans="1:8" s="8" customFormat="1" ht="11.25" customHeight="1">
      <c r="A62" s="217" t="s">
        <v>317</v>
      </c>
      <c r="B62" s="217"/>
      <c r="C62" s="294"/>
      <c r="D62" s="294"/>
      <c r="E62" s="294"/>
      <c r="G62" s="270" t="s">
        <v>310</v>
      </c>
    </row>
    <row r="63" spans="1:8" s="8" customFormat="1">
      <c r="A63" s="281"/>
      <c r="B63" s="281"/>
      <c r="C63" s="229"/>
      <c r="D63" s="7"/>
      <c r="E63" s="7"/>
      <c r="F63" s="89"/>
    </row>
    <row r="64" spans="1:8" s="8" customFormat="1" ht="27.95" customHeight="1">
      <c r="A64" s="228" t="s">
        <v>45</v>
      </c>
      <c r="B64" s="227" t="s">
        <v>46</v>
      </c>
      <c r="C64" s="293" t="s">
        <v>47</v>
      </c>
      <c r="D64" s="293" t="s">
        <v>48</v>
      </c>
      <c r="E64" s="293" t="s">
        <v>49</v>
      </c>
      <c r="F64" s="292" t="s">
        <v>309</v>
      </c>
      <c r="G64" s="292" t="s">
        <v>308</v>
      </c>
      <c r="H64" s="292" t="s">
        <v>307</v>
      </c>
    </row>
    <row r="65" spans="1:8" s="8" customFormat="1">
      <c r="A65" s="223" t="s">
        <v>661</v>
      </c>
      <c r="B65" s="264" t="s">
        <v>662</v>
      </c>
      <c r="C65" s="222">
        <v>-2359840.66</v>
      </c>
      <c r="D65" s="265">
        <v>-2359840.66</v>
      </c>
      <c r="E65" s="265">
        <v>0</v>
      </c>
      <c r="F65" s="264"/>
      <c r="G65" s="264"/>
      <c r="H65" s="264"/>
    </row>
    <row r="66" spans="1:8" s="8" customFormat="1">
      <c r="A66" s="223"/>
      <c r="B66" s="264"/>
      <c r="C66" s="222"/>
      <c r="D66" s="265"/>
      <c r="E66" s="265"/>
      <c r="F66" s="264"/>
      <c r="G66" s="264"/>
      <c r="H66" s="264"/>
    </row>
    <row r="67" spans="1:8" s="8" customFormat="1">
      <c r="A67" s="223"/>
      <c r="B67" s="264"/>
      <c r="C67" s="222"/>
      <c r="D67" s="265"/>
      <c r="E67" s="265"/>
      <c r="F67" s="264"/>
      <c r="G67" s="264"/>
      <c r="H67" s="264"/>
    </row>
    <row r="68" spans="1:8" s="8" customFormat="1">
      <c r="A68" s="223"/>
      <c r="B68" s="264"/>
      <c r="C68" s="222"/>
      <c r="D68" s="265"/>
      <c r="E68" s="265"/>
      <c r="F68" s="264"/>
      <c r="G68" s="264"/>
      <c r="H68" s="264"/>
    </row>
    <row r="69" spans="1:8" s="8" customFormat="1">
      <c r="A69" s="62"/>
      <c r="B69" s="62" t="s">
        <v>316</v>
      </c>
      <c r="C69" s="244">
        <f>SUM(C65:C68)</f>
        <v>-2359840.66</v>
      </c>
      <c r="D69" s="244">
        <f>SUM(D65:D68)</f>
        <v>-2359840.66</v>
      </c>
      <c r="E69" s="244">
        <f>SUM(E65:E68)</f>
        <v>0</v>
      </c>
      <c r="F69" s="244"/>
      <c r="G69" s="244"/>
      <c r="H69" s="244"/>
    </row>
    <row r="70" spans="1:8" s="8" customFormat="1">
      <c r="A70" s="15"/>
      <c r="B70" s="15"/>
      <c r="C70" s="16"/>
      <c r="D70" s="16"/>
      <c r="E70" s="16"/>
      <c r="F70" s="11"/>
    </row>
    <row r="72" spans="1:8">
      <c r="A72" s="217" t="s">
        <v>315</v>
      </c>
      <c r="B72" s="217"/>
      <c r="C72" s="294"/>
      <c r="D72" s="294"/>
      <c r="E72" s="294"/>
      <c r="G72" s="270" t="s">
        <v>310</v>
      </c>
    </row>
    <row r="73" spans="1:8">
      <c r="A73" s="281"/>
      <c r="B73" s="281"/>
      <c r="C73" s="229"/>
      <c r="H73" s="7"/>
    </row>
    <row r="74" spans="1:8" ht="27.95" customHeight="1">
      <c r="A74" s="228" t="s">
        <v>45</v>
      </c>
      <c r="B74" s="227" t="s">
        <v>46</v>
      </c>
      <c r="C74" s="293" t="s">
        <v>47</v>
      </c>
      <c r="D74" s="293" t="s">
        <v>48</v>
      </c>
      <c r="E74" s="293" t="s">
        <v>49</v>
      </c>
      <c r="F74" s="292" t="s">
        <v>309</v>
      </c>
      <c r="G74" s="292" t="s">
        <v>308</v>
      </c>
      <c r="H74" s="292" t="s">
        <v>307</v>
      </c>
    </row>
    <row r="75" spans="1:8">
      <c r="A75" s="223" t="s">
        <v>556</v>
      </c>
      <c r="B75" s="264" t="s">
        <v>556</v>
      </c>
      <c r="C75" s="222"/>
      <c r="D75" s="265"/>
      <c r="E75" s="265"/>
      <c r="F75" s="264"/>
      <c r="G75" s="264"/>
      <c r="H75" s="264"/>
    </row>
    <row r="76" spans="1:8">
      <c r="A76" s="223"/>
      <c r="B76" s="264"/>
      <c r="C76" s="222"/>
      <c r="D76" s="265"/>
      <c r="E76" s="265"/>
      <c r="F76" s="264"/>
      <c r="G76" s="264"/>
      <c r="H76" s="264"/>
    </row>
    <row r="77" spans="1:8">
      <c r="A77" s="223"/>
      <c r="B77" s="264"/>
      <c r="C77" s="222"/>
      <c r="D77" s="265"/>
      <c r="E77" s="265"/>
      <c r="F77" s="264"/>
      <c r="G77" s="264"/>
      <c r="H77" s="264"/>
    </row>
    <row r="78" spans="1:8">
      <c r="A78" s="223"/>
      <c r="B78" s="264"/>
      <c r="C78" s="222"/>
      <c r="D78" s="265"/>
      <c r="E78" s="265"/>
      <c r="F78" s="264"/>
      <c r="G78" s="264"/>
      <c r="H78" s="264"/>
    </row>
    <row r="79" spans="1:8">
      <c r="A79" s="62"/>
      <c r="B79" s="62" t="s">
        <v>314</v>
      </c>
      <c r="C79" s="244">
        <f>SUM(C75:C78)</f>
        <v>0</v>
      </c>
      <c r="D79" s="244">
        <f>SUM(D75:D78)</f>
        <v>0</v>
      </c>
      <c r="E79" s="244">
        <f>SUM(E75:E78)</f>
        <v>0</v>
      </c>
      <c r="F79" s="244"/>
      <c r="G79" s="244"/>
      <c r="H79" s="244"/>
    </row>
    <row r="82" spans="1:8">
      <c r="A82" s="217" t="s">
        <v>313</v>
      </c>
      <c r="B82" s="217"/>
      <c r="C82" s="294"/>
      <c r="D82" s="294"/>
      <c r="E82" s="294"/>
      <c r="G82" s="270" t="s">
        <v>310</v>
      </c>
    </row>
    <row r="83" spans="1:8">
      <c r="A83" s="281"/>
      <c r="B83" s="281"/>
      <c r="C83" s="229"/>
    </row>
    <row r="84" spans="1:8" ht="27.95" customHeight="1">
      <c r="A84" s="228" t="s">
        <v>45</v>
      </c>
      <c r="B84" s="227" t="s">
        <v>46</v>
      </c>
      <c r="C84" s="293" t="s">
        <v>47</v>
      </c>
      <c r="D84" s="293" t="s">
        <v>48</v>
      </c>
      <c r="E84" s="293" t="s">
        <v>49</v>
      </c>
      <c r="F84" s="292" t="s">
        <v>309</v>
      </c>
      <c r="G84" s="292" t="s">
        <v>308</v>
      </c>
      <c r="H84" s="292" t="s">
        <v>307</v>
      </c>
    </row>
    <row r="85" spans="1:8">
      <c r="A85" s="223" t="s">
        <v>663</v>
      </c>
      <c r="B85" s="264" t="s">
        <v>608</v>
      </c>
      <c r="C85" s="222">
        <v>-242633.56</v>
      </c>
      <c r="D85" s="265">
        <v>-242633.56</v>
      </c>
      <c r="E85" s="265">
        <v>0</v>
      </c>
      <c r="F85" s="264"/>
      <c r="G85" s="264"/>
      <c r="H85" s="264"/>
    </row>
    <row r="86" spans="1:8">
      <c r="A86" s="223" t="s">
        <v>664</v>
      </c>
      <c r="B86" s="264" t="s">
        <v>610</v>
      </c>
      <c r="C86" s="222">
        <v>-131693.18</v>
      </c>
      <c r="D86" s="265">
        <v>-131693.18</v>
      </c>
      <c r="E86" s="265">
        <v>0</v>
      </c>
      <c r="F86" s="264"/>
      <c r="G86" s="264"/>
      <c r="H86" s="264"/>
    </row>
    <row r="87" spans="1:8">
      <c r="A87" s="223" t="s">
        <v>665</v>
      </c>
      <c r="B87" s="264" t="s">
        <v>612</v>
      </c>
      <c r="C87" s="222">
        <v>-3094092.88</v>
      </c>
      <c r="D87" s="265">
        <v>-3094092.88</v>
      </c>
      <c r="E87" s="265">
        <v>0</v>
      </c>
      <c r="F87" s="264"/>
      <c r="G87" s="264"/>
      <c r="H87" s="264"/>
    </row>
    <row r="88" spans="1:8">
      <c r="A88" s="223" t="s">
        <v>666</v>
      </c>
      <c r="B88" s="264" t="s">
        <v>614</v>
      </c>
      <c r="C88" s="222">
        <v>-690.2</v>
      </c>
      <c r="D88" s="265">
        <v>-690.2</v>
      </c>
      <c r="E88" s="265">
        <v>0</v>
      </c>
      <c r="F88" s="264"/>
      <c r="G88" s="264"/>
      <c r="H88" s="264"/>
    </row>
    <row r="89" spans="1:8">
      <c r="A89" s="223" t="s">
        <v>667</v>
      </c>
      <c r="B89" s="264" t="s">
        <v>616</v>
      </c>
      <c r="C89" s="222">
        <v>-32075.75</v>
      </c>
      <c r="D89" s="265">
        <v>-32075.75</v>
      </c>
      <c r="E89" s="265">
        <v>0</v>
      </c>
      <c r="F89" s="264"/>
      <c r="G89" s="264"/>
      <c r="H89" s="264"/>
    </row>
    <row r="90" spans="1:8">
      <c r="A90" s="223" t="s">
        <v>668</v>
      </c>
      <c r="B90" s="264" t="s">
        <v>618</v>
      </c>
      <c r="C90" s="222">
        <v>-65898.89</v>
      </c>
      <c r="D90" s="265">
        <v>-65898.89</v>
      </c>
      <c r="E90" s="265">
        <v>0</v>
      </c>
      <c r="F90" s="264"/>
      <c r="G90" s="264"/>
      <c r="H90" s="264"/>
    </row>
    <row r="91" spans="1:8">
      <c r="A91" s="223" t="s">
        <v>669</v>
      </c>
      <c r="B91" s="264" t="s">
        <v>620</v>
      </c>
      <c r="C91" s="222">
        <v>-69955.960000000006</v>
      </c>
      <c r="D91" s="265">
        <v>-69955.960000000006</v>
      </c>
      <c r="E91" s="265">
        <v>0</v>
      </c>
      <c r="F91" s="264"/>
      <c r="G91" s="264"/>
      <c r="H91" s="264"/>
    </row>
    <row r="92" spans="1:8">
      <c r="A92" s="223" t="s">
        <v>670</v>
      </c>
      <c r="B92" s="264" t="s">
        <v>622</v>
      </c>
      <c r="C92" s="222">
        <v>-108342.57</v>
      </c>
      <c r="D92" s="265">
        <v>-108342.57</v>
      </c>
      <c r="E92" s="265">
        <v>0</v>
      </c>
      <c r="F92" s="264"/>
      <c r="G92" s="264"/>
      <c r="H92" s="264"/>
    </row>
    <row r="93" spans="1:8">
      <c r="A93" s="223" t="s">
        <v>671</v>
      </c>
      <c r="B93" s="264" t="s">
        <v>624</v>
      </c>
      <c r="C93" s="222">
        <v>-35378.51</v>
      </c>
      <c r="D93" s="265">
        <v>-35378.51</v>
      </c>
      <c r="E93" s="265">
        <v>0</v>
      </c>
      <c r="F93" s="264"/>
      <c r="G93" s="264"/>
      <c r="H93" s="264"/>
    </row>
    <row r="94" spans="1:8">
      <c r="A94" s="223" t="s">
        <v>672</v>
      </c>
      <c r="B94" s="264" t="s">
        <v>626</v>
      </c>
      <c r="C94" s="222">
        <v>-4454.88</v>
      </c>
      <c r="D94" s="265">
        <v>-4454.88</v>
      </c>
      <c r="E94" s="265">
        <v>0</v>
      </c>
      <c r="F94" s="264"/>
      <c r="G94" s="264"/>
      <c r="H94" s="264"/>
    </row>
    <row r="95" spans="1:8">
      <c r="A95" s="223" t="s">
        <v>673</v>
      </c>
      <c r="B95" s="264" t="s">
        <v>628</v>
      </c>
      <c r="C95" s="222">
        <v>-1102</v>
      </c>
      <c r="D95" s="265">
        <v>-1102</v>
      </c>
      <c r="E95" s="265">
        <v>0</v>
      </c>
      <c r="F95" s="264"/>
      <c r="G95" s="264"/>
      <c r="H95" s="264"/>
    </row>
    <row r="96" spans="1:8">
      <c r="A96" s="223" t="s">
        <v>674</v>
      </c>
      <c r="B96" s="264" t="s">
        <v>630</v>
      </c>
      <c r="C96" s="222">
        <v>-19853210.77</v>
      </c>
      <c r="D96" s="265">
        <v>-19853210.77</v>
      </c>
      <c r="E96" s="265">
        <v>0</v>
      </c>
      <c r="F96" s="264"/>
      <c r="G96" s="264"/>
      <c r="H96" s="264"/>
    </row>
    <row r="97" spans="1:8">
      <c r="A97" s="223" t="s">
        <v>675</v>
      </c>
      <c r="B97" s="264" t="s">
        <v>632</v>
      </c>
      <c r="C97" s="222">
        <v>-733791.31</v>
      </c>
      <c r="D97" s="265">
        <v>-733791.31</v>
      </c>
      <c r="E97" s="265">
        <v>0</v>
      </c>
      <c r="F97" s="264"/>
      <c r="G97" s="264"/>
      <c r="H97" s="264"/>
    </row>
    <row r="98" spans="1:8">
      <c r="A98" s="223" t="s">
        <v>676</v>
      </c>
      <c r="B98" s="264" t="s">
        <v>634</v>
      </c>
      <c r="C98" s="222">
        <v>-565273.68999999994</v>
      </c>
      <c r="D98" s="265">
        <v>-565273.68999999994</v>
      </c>
      <c r="E98" s="265">
        <v>0</v>
      </c>
      <c r="F98" s="264"/>
      <c r="G98" s="264"/>
      <c r="H98" s="264"/>
    </row>
    <row r="99" spans="1:8">
      <c r="A99" s="223" t="s">
        <v>677</v>
      </c>
      <c r="B99" s="264" t="s">
        <v>636</v>
      </c>
      <c r="C99" s="222">
        <v>-193414.92</v>
      </c>
      <c r="D99" s="265">
        <v>-193414.92</v>
      </c>
      <c r="E99" s="265">
        <v>0</v>
      </c>
      <c r="F99" s="264"/>
      <c r="G99" s="264"/>
      <c r="H99" s="264"/>
    </row>
    <row r="100" spans="1:8">
      <c r="A100" s="223" t="s">
        <v>678</v>
      </c>
      <c r="B100" s="264" t="s">
        <v>638</v>
      </c>
      <c r="C100" s="222">
        <v>-171612.57</v>
      </c>
      <c r="D100" s="265">
        <v>-171612.57</v>
      </c>
      <c r="E100" s="265">
        <v>0</v>
      </c>
      <c r="F100" s="264"/>
      <c r="G100" s="264"/>
      <c r="H100" s="264"/>
    </row>
    <row r="101" spans="1:8">
      <c r="A101" s="223" t="s">
        <v>679</v>
      </c>
      <c r="B101" s="264" t="s">
        <v>640</v>
      </c>
      <c r="C101" s="222">
        <v>-15033.6</v>
      </c>
      <c r="D101" s="265">
        <v>-15033.6</v>
      </c>
      <c r="E101" s="265">
        <v>0</v>
      </c>
      <c r="F101" s="264"/>
      <c r="G101" s="264"/>
      <c r="H101" s="264"/>
    </row>
    <row r="102" spans="1:8">
      <c r="A102" s="223" t="s">
        <v>680</v>
      </c>
      <c r="B102" s="264" t="s">
        <v>642</v>
      </c>
      <c r="C102" s="222">
        <v>-15303.75</v>
      </c>
      <c r="D102" s="265">
        <v>-15303.75</v>
      </c>
      <c r="E102" s="265">
        <v>0</v>
      </c>
      <c r="F102" s="264"/>
      <c r="G102" s="264"/>
      <c r="H102" s="264"/>
    </row>
    <row r="103" spans="1:8">
      <c r="A103" s="223" t="s">
        <v>681</v>
      </c>
      <c r="B103" s="264" t="s">
        <v>644</v>
      </c>
      <c r="C103" s="222">
        <v>-10609.97</v>
      </c>
      <c r="D103" s="265">
        <v>-10609.97</v>
      </c>
      <c r="E103" s="265">
        <v>0</v>
      </c>
      <c r="F103" s="264"/>
      <c r="G103" s="264"/>
      <c r="H103" s="264"/>
    </row>
    <row r="104" spans="1:8">
      <c r="A104" s="223" t="s">
        <v>682</v>
      </c>
      <c r="B104" s="264" t="s">
        <v>646</v>
      </c>
      <c r="C104" s="222">
        <v>-727286.18</v>
      </c>
      <c r="D104" s="265">
        <v>-727286.18</v>
      </c>
      <c r="E104" s="265">
        <v>0</v>
      </c>
      <c r="F104" s="264"/>
      <c r="G104" s="264"/>
      <c r="H104" s="264"/>
    </row>
    <row r="105" spans="1:8">
      <c r="A105" s="223" t="s">
        <v>683</v>
      </c>
      <c r="B105" s="264" t="s">
        <v>648</v>
      </c>
      <c r="C105" s="222">
        <v>-3570.17</v>
      </c>
      <c r="D105" s="265">
        <v>-3570.17</v>
      </c>
      <c r="E105" s="265">
        <v>0</v>
      </c>
      <c r="F105" s="264"/>
      <c r="G105" s="264"/>
      <c r="H105" s="264"/>
    </row>
    <row r="106" spans="1:8">
      <c r="A106" s="223" t="s">
        <v>684</v>
      </c>
      <c r="B106" s="264" t="s">
        <v>650</v>
      </c>
      <c r="C106" s="222">
        <v>-76187.86</v>
      </c>
      <c r="D106" s="265">
        <v>-76187.86</v>
      </c>
      <c r="E106" s="265">
        <v>0</v>
      </c>
      <c r="F106" s="264"/>
      <c r="G106" s="264"/>
      <c r="H106" s="264"/>
    </row>
    <row r="107" spans="1:8">
      <c r="A107" s="223" t="s">
        <v>685</v>
      </c>
      <c r="B107" s="264" t="s">
        <v>652</v>
      </c>
      <c r="C107" s="222">
        <v>-125876.31</v>
      </c>
      <c r="D107" s="265">
        <v>-125876.31</v>
      </c>
      <c r="E107" s="265">
        <v>0</v>
      </c>
      <c r="F107" s="264"/>
      <c r="G107" s="264"/>
      <c r="H107" s="264"/>
    </row>
    <row r="108" spans="1:8">
      <c r="A108" s="223" t="s">
        <v>686</v>
      </c>
      <c r="B108" s="264" t="s">
        <v>654</v>
      </c>
      <c r="C108" s="222">
        <v>-185699.81</v>
      </c>
      <c r="D108" s="265">
        <v>-185699.81</v>
      </c>
      <c r="E108" s="265">
        <v>0</v>
      </c>
      <c r="F108" s="264"/>
      <c r="G108" s="264"/>
      <c r="H108" s="264"/>
    </row>
    <row r="109" spans="1:8">
      <c r="A109" s="223"/>
      <c r="B109" s="264"/>
      <c r="C109" s="222"/>
      <c r="D109" s="265"/>
      <c r="E109" s="265"/>
      <c r="F109" s="264"/>
      <c r="G109" s="264"/>
      <c r="H109" s="264"/>
    </row>
    <row r="110" spans="1:8">
      <c r="A110" s="62"/>
      <c r="B110" s="62" t="s">
        <v>312</v>
      </c>
      <c r="C110" s="244">
        <f>SUM(C85:C109)</f>
        <v>-26463189.289999999</v>
      </c>
      <c r="D110" s="244">
        <f>SUM(D85:D109)</f>
        <v>-26463189.289999999</v>
      </c>
      <c r="E110" s="244">
        <f>SUM(E85:E109)</f>
        <v>0</v>
      </c>
      <c r="F110" s="244"/>
      <c r="G110" s="244"/>
      <c r="H110" s="244"/>
    </row>
    <row r="113" spans="1:8">
      <c r="A113" s="217" t="s">
        <v>311</v>
      </c>
      <c r="B113" s="217"/>
      <c r="C113" s="294"/>
      <c r="D113" s="294"/>
      <c r="E113" s="294"/>
      <c r="G113" s="270" t="s">
        <v>310</v>
      </c>
    </row>
    <row r="114" spans="1:8">
      <c r="A114" s="281"/>
      <c r="B114" s="281"/>
      <c r="C114" s="229"/>
    </row>
    <row r="115" spans="1:8" ht="27.95" customHeight="1">
      <c r="A115" s="228" t="s">
        <v>45</v>
      </c>
      <c r="B115" s="227" t="s">
        <v>46</v>
      </c>
      <c r="C115" s="293" t="s">
        <v>47</v>
      </c>
      <c r="D115" s="293" t="s">
        <v>48</v>
      </c>
      <c r="E115" s="293" t="s">
        <v>49</v>
      </c>
      <c r="F115" s="292" t="s">
        <v>309</v>
      </c>
      <c r="G115" s="292" t="s">
        <v>308</v>
      </c>
      <c r="H115" s="292" t="s">
        <v>307</v>
      </c>
    </row>
    <row r="116" spans="1:8">
      <c r="A116" s="223" t="s">
        <v>687</v>
      </c>
      <c r="B116" s="264" t="s">
        <v>660</v>
      </c>
      <c r="C116" s="222">
        <v>-202500</v>
      </c>
      <c r="D116" s="265">
        <v>-202500</v>
      </c>
      <c r="E116" s="265">
        <v>0</v>
      </c>
      <c r="F116" s="264"/>
      <c r="G116" s="264"/>
      <c r="H116" s="264"/>
    </row>
    <row r="117" spans="1:8">
      <c r="A117" s="223"/>
      <c r="B117" s="264"/>
      <c r="C117" s="222"/>
      <c r="D117" s="265"/>
      <c r="E117" s="265"/>
      <c r="F117" s="264"/>
      <c r="G117" s="264"/>
      <c r="H117" s="264"/>
    </row>
    <row r="118" spans="1:8">
      <c r="A118" s="223"/>
      <c r="B118" s="264"/>
      <c r="C118" s="222"/>
      <c r="D118" s="265"/>
      <c r="E118" s="265"/>
      <c r="F118" s="264"/>
      <c r="G118" s="264"/>
      <c r="H118" s="264"/>
    </row>
    <row r="119" spans="1:8">
      <c r="A119" s="223"/>
      <c r="B119" s="264"/>
      <c r="C119" s="222"/>
      <c r="D119" s="265"/>
      <c r="E119" s="265"/>
      <c r="F119" s="264"/>
      <c r="G119" s="264"/>
      <c r="H119" s="264"/>
    </row>
    <row r="120" spans="1:8">
      <c r="A120" s="62"/>
      <c r="B120" s="62" t="s">
        <v>306</v>
      </c>
      <c r="C120" s="244">
        <f>SUM(C116:C119)</f>
        <v>-202500</v>
      </c>
      <c r="D120" s="244">
        <f>SUM(D116:D119)</f>
        <v>-202500</v>
      </c>
      <c r="E120" s="244">
        <f>SUM(E116:E119)</f>
        <v>0</v>
      </c>
      <c r="F120" s="244"/>
      <c r="G120" s="244"/>
      <c r="H120" s="244"/>
    </row>
  </sheetData>
  <dataValidations count="8">
    <dataValidation allowBlank="1" showInputMessage="1" showErrorMessage="1" prompt="Importe final del periodo que corresponde la información financiera trimestral que se presenta." sqref="D7 D30 D64 D74 D84 D115"/>
    <dataValidation allowBlank="1" showInputMessage="1" showErrorMessage="1" prompt="Saldo al 31 de diciembre del año anterior del ejercio que se presenta." sqref="C7 C30 C64 C74 C84 C115"/>
    <dataValidation allowBlank="1" showInputMessage="1" showErrorMessage="1" prompt="Corresponde al número de la cuenta de acuerdo al Plan de Cuentas emitido por el CONAC (DOF 23/12/2015)." sqref="A7 A30 A64 A74 A84 A115"/>
    <dataValidation allowBlank="1" showInputMessage="1" showErrorMessage="1" prompt="Indicar la tasa de aplicación." sqref="H64 H74 H84 H115"/>
    <dataValidation allowBlank="1" showInputMessage="1" showErrorMessage="1" prompt="Indicar el método de depreciación." sqref="G64 G74 G84 G115"/>
    <dataValidation allowBlank="1" showInputMessage="1" showErrorMessage="1" prompt="Corresponde al nombre o descripción de la cuenta de acuerdo al Plan de Cuentas emitido por el CONAC." sqref="B7 B30 B64 B74 B84 B115"/>
    <dataValidation allowBlank="1" showInputMessage="1" showErrorMessage="1" prompt="Diferencia entre el saldo final y el inicial presentados." sqref="E7 E30 E64 E74 E84 E115"/>
    <dataValidation allowBlank="1" showInputMessage="1" showErrorMessage="1" prompt="Criterio para la aplicación de depreciación: anual, mensual, trimestral, etc." sqref="F7 F30 F115 F74 F84 F64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4" t="s">
        <v>143</v>
      </c>
      <c r="B2" s="455"/>
      <c r="C2" s="16"/>
      <c r="D2" s="16"/>
      <c r="E2" s="16"/>
      <c r="F2" s="11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39" t="s">
        <v>168</v>
      </c>
      <c r="B6" s="92"/>
      <c r="C6" s="92"/>
      <c r="D6" s="92"/>
      <c r="E6" s="92"/>
      <c r="F6" s="96"/>
    </row>
    <row r="7" spans="1:6" ht="14.1" customHeight="1">
      <c r="A7" s="139" t="s">
        <v>169</v>
      </c>
      <c r="B7" s="92"/>
      <c r="C7" s="92"/>
      <c r="D7" s="92"/>
      <c r="E7" s="92"/>
      <c r="F7" s="96"/>
    </row>
    <row r="8" spans="1:6" ht="14.1" customHeight="1">
      <c r="A8" s="139" t="s">
        <v>170</v>
      </c>
      <c r="B8" s="12"/>
      <c r="C8" s="22"/>
      <c r="D8" s="22"/>
      <c r="E8" s="22"/>
      <c r="F8" s="96"/>
    </row>
    <row r="9" spans="1:6" ht="14.1" customHeight="1" thickBot="1">
      <c r="A9" s="158" t="s">
        <v>171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35"/>
  <sheetViews>
    <sheetView topLeftCell="A13" zoomScaleNormal="100" zoomScaleSheetLayoutView="100" workbookViewId="0">
      <selection activeCell="C34" sqref="C34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>
      <c r="A1" s="3" t="s">
        <v>43</v>
      </c>
      <c r="B1" s="3"/>
      <c r="C1" s="249"/>
      <c r="D1" s="249"/>
      <c r="E1" s="249"/>
      <c r="F1" s="5"/>
    </row>
    <row r="2" spans="1:6" ht="11.25" customHeight="1">
      <c r="A2" s="3" t="s">
        <v>139</v>
      </c>
      <c r="B2" s="3"/>
      <c r="C2" s="249"/>
      <c r="D2" s="249"/>
      <c r="E2" s="249"/>
    </row>
    <row r="3" spans="1:6" ht="11.25" customHeight="1">
      <c r="A3" s="3"/>
      <c r="B3" s="3"/>
      <c r="C3" s="249"/>
      <c r="D3" s="249"/>
      <c r="E3" s="249"/>
    </row>
    <row r="4" spans="1:6" ht="11.25" customHeight="1"/>
    <row r="5" spans="1:6" ht="11.25" customHeight="1">
      <c r="A5" s="311" t="s">
        <v>329</v>
      </c>
      <c r="B5" s="311"/>
      <c r="C5" s="308"/>
      <c r="D5" s="308"/>
      <c r="E5" s="308"/>
      <c r="F5" s="190" t="s">
        <v>326</v>
      </c>
    </row>
    <row r="6" spans="1:6" s="8" customFormat="1">
      <c r="A6" s="17"/>
      <c r="B6" s="17"/>
      <c r="C6" s="308"/>
      <c r="D6" s="308"/>
      <c r="E6" s="308"/>
    </row>
    <row r="7" spans="1:6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309</v>
      </c>
    </row>
    <row r="8" spans="1:6">
      <c r="A8" s="285">
        <v>125105911</v>
      </c>
      <c r="B8" s="285" t="s">
        <v>688</v>
      </c>
      <c r="C8" s="222">
        <v>1030079.13</v>
      </c>
      <c r="D8" s="304">
        <v>1030079.13</v>
      </c>
      <c r="E8" s="304">
        <v>0</v>
      </c>
      <c r="F8" s="303"/>
    </row>
    <row r="9" spans="1:6">
      <c r="A9" s="285">
        <v>125415971</v>
      </c>
      <c r="B9" s="285" t="s">
        <v>689</v>
      </c>
      <c r="C9" s="222">
        <v>33775.300000000003</v>
      </c>
      <c r="D9" s="304">
        <v>33775.300000000003</v>
      </c>
      <c r="E9" s="304">
        <v>0</v>
      </c>
      <c r="F9" s="303"/>
    </row>
    <row r="10" spans="1:6">
      <c r="A10" s="285"/>
      <c r="B10" s="285"/>
      <c r="C10" s="222"/>
      <c r="D10" s="304"/>
      <c r="E10" s="304"/>
      <c r="F10" s="303"/>
    </row>
    <row r="11" spans="1:6">
      <c r="A11" s="285"/>
      <c r="B11" s="285"/>
      <c r="C11" s="222"/>
      <c r="D11" s="304"/>
      <c r="E11" s="304"/>
      <c r="F11" s="303"/>
    </row>
    <row r="12" spans="1:6">
      <c r="A12" s="285"/>
      <c r="B12" s="285"/>
      <c r="C12" s="222"/>
      <c r="D12" s="304"/>
      <c r="E12" s="304"/>
      <c r="F12" s="303"/>
    </row>
    <row r="13" spans="1:6">
      <c r="A13" s="62"/>
      <c r="B13" s="62" t="s">
        <v>328</v>
      </c>
      <c r="C13" s="244">
        <f>SUM(C8:C12)</f>
        <v>1063854.43</v>
      </c>
      <c r="D13" s="244">
        <f>SUM(D8:D12)</f>
        <v>1063854.43</v>
      </c>
      <c r="E13" s="244">
        <f>SUM(E8:E12)</f>
        <v>0</v>
      </c>
      <c r="F13" s="62"/>
    </row>
    <row r="14" spans="1:6">
      <c r="A14" s="60"/>
      <c r="B14" s="60"/>
      <c r="C14" s="231"/>
      <c r="D14" s="231"/>
      <c r="E14" s="231"/>
      <c r="F14" s="60"/>
    </row>
    <row r="15" spans="1:6">
      <c r="A15" s="60"/>
      <c r="B15" s="60"/>
      <c r="C15" s="231"/>
      <c r="D15" s="231"/>
      <c r="E15" s="231"/>
      <c r="F15" s="60"/>
    </row>
    <row r="16" spans="1:6" ht="11.25" customHeight="1">
      <c r="A16" s="310" t="s">
        <v>327</v>
      </c>
      <c r="B16" s="309"/>
      <c r="C16" s="308"/>
      <c r="D16" s="308"/>
      <c r="E16" s="308"/>
      <c r="F16" s="190" t="s">
        <v>326</v>
      </c>
    </row>
    <row r="17" spans="1:6">
      <c r="A17" s="288"/>
      <c r="B17" s="288"/>
      <c r="C17" s="289"/>
      <c r="D17" s="289"/>
      <c r="E17" s="289"/>
    </row>
    <row r="18" spans="1:6" ht="15" customHeight="1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309</v>
      </c>
    </row>
    <row r="19" spans="1:6" ht="11.25" customHeight="1">
      <c r="A19" s="223" t="s">
        <v>690</v>
      </c>
      <c r="B19" s="285" t="s">
        <v>691</v>
      </c>
      <c r="C19" s="222">
        <v>-294908.57</v>
      </c>
      <c r="D19" s="222">
        <v>-294908.57</v>
      </c>
      <c r="E19" s="222">
        <v>0</v>
      </c>
      <c r="F19" s="303"/>
    </row>
    <row r="20" spans="1:6" ht="11.25" customHeight="1">
      <c r="A20" s="223" t="s">
        <v>692</v>
      </c>
      <c r="B20" s="285" t="s">
        <v>693</v>
      </c>
      <c r="C20" s="222">
        <v>-4490.93</v>
      </c>
      <c r="D20" s="222">
        <v>-4490.93</v>
      </c>
      <c r="E20" s="222">
        <v>0</v>
      </c>
      <c r="F20" s="303"/>
    </row>
    <row r="21" spans="1:6">
      <c r="A21" s="223"/>
      <c r="B21" s="285"/>
      <c r="C21" s="222"/>
      <c r="D21" s="222"/>
      <c r="E21" s="222"/>
      <c r="F21" s="303"/>
    </row>
    <row r="22" spans="1:6">
      <c r="A22" s="62"/>
      <c r="B22" s="62" t="s">
        <v>325</v>
      </c>
      <c r="C22" s="244">
        <f>SUM(C19:C21)</f>
        <v>-299399.5</v>
      </c>
      <c r="D22" s="244">
        <f>SUM(D19:D21)</f>
        <v>-299399.5</v>
      </c>
      <c r="E22" s="244">
        <f>SUM(E19:E21)</f>
        <v>0</v>
      </c>
      <c r="F22" s="62"/>
    </row>
    <row r="23" spans="1:6">
      <c r="A23" s="60"/>
      <c r="B23" s="60"/>
      <c r="C23" s="231"/>
      <c r="D23" s="231"/>
      <c r="E23" s="231"/>
      <c r="F23" s="60"/>
    </row>
    <row r="24" spans="1:6">
      <c r="A24" s="60"/>
      <c r="B24" s="60"/>
      <c r="C24" s="231"/>
      <c r="D24" s="231"/>
      <c r="E24" s="231"/>
      <c r="F24" s="60"/>
    </row>
    <row r="25" spans="1:6" ht="11.25" customHeight="1">
      <c r="A25" s="307" t="s">
        <v>324</v>
      </c>
      <c r="B25" s="306"/>
      <c r="C25" s="305"/>
      <c r="D25" s="305"/>
      <c r="E25" s="294"/>
      <c r="F25" s="270" t="s">
        <v>323</v>
      </c>
    </row>
    <row r="26" spans="1:6">
      <c r="A26" s="281"/>
      <c r="B26" s="281"/>
      <c r="C26" s="229"/>
    </row>
    <row r="27" spans="1:6" ht="15" customHeight="1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309</v>
      </c>
    </row>
    <row r="28" spans="1:6">
      <c r="A28" s="285">
        <v>127106311</v>
      </c>
      <c r="B28" s="285" t="s">
        <v>694</v>
      </c>
      <c r="C28" s="222">
        <v>10621.93</v>
      </c>
      <c r="D28" s="304">
        <v>10621.93</v>
      </c>
      <c r="E28" s="304">
        <v>0</v>
      </c>
      <c r="F28" s="303"/>
    </row>
    <row r="29" spans="1:6">
      <c r="A29" s="285">
        <v>127106321</v>
      </c>
      <c r="B29" s="285" t="s">
        <v>695</v>
      </c>
      <c r="C29" s="222">
        <v>31000</v>
      </c>
      <c r="D29" s="304">
        <v>31000</v>
      </c>
      <c r="E29" s="304">
        <v>0</v>
      </c>
      <c r="F29" s="303"/>
    </row>
    <row r="30" spans="1:6">
      <c r="A30" s="285"/>
      <c r="B30" s="285"/>
      <c r="C30" s="222"/>
      <c r="D30" s="304"/>
      <c r="E30" s="304"/>
      <c r="F30" s="303"/>
    </row>
    <row r="31" spans="1:6">
      <c r="A31" s="285"/>
      <c r="B31" s="285"/>
      <c r="C31" s="222"/>
      <c r="D31" s="304"/>
      <c r="E31" s="304"/>
      <c r="F31" s="303"/>
    </row>
    <row r="32" spans="1:6">
      <c r="A32" s="285"/>
      <c r="B32" s="285"/>
      <c r="C32" s="222"/>
      <c r="D32" s="304"/>
      <c r="E32" s="304"/>
      <c r="F32" s="303"/>
    </row>
    <row r="33" spans="1:6">
      <c r="A33" s="285"/>
      <c r="B33" s="285"/>
      <c r="C33" s="222"/>
      <c r="D33" s="304"/>
      <c r="E33" s="304"/>
      <c r="F33" s="303"/>
    </row>
    <row r="34" spans="1:6">
      <c r="A34" s="302"/>
      <c r="B34" s="302" t="s">
        <v>322</v>
      </c>
      <c r="C34" s="301">
        <f>SUM(C28:C33)</f>
        <v>41621.93</v>
      </c>
      <c r="D34" s="301">
        <f>SUM(D28:D33)</f>
        <v>41621.93</v>
      </c>
      <c r="E34" s="301">
        <f>SUM(E28:E33)</f>
        <v>0</v>
      </c>
      <c r="F34" s="301"/>
    </row>
    <row r="35" spans="1:6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4" t="s">
        <v>143</v>
      </c>
      <c r="B2" s="455"/>
      <c r="C2" s="101"/>
      <c r="D2" s="101"/>
      <c r="E2" s="101"/>
      <c r="F2" s="10"/>
    </row>
    <row r="3" spans="1:6" ht="12" thickBot="1">
      <c r="A3" s="102"/>
      <c r="B3" s="102"/>
      <c r="C3" s="101"/>
      <c r="D3" s="101"/>
      <c r="E3" s="101"/>
      <c r="F3" s="10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59" t="s">
        <v>168</v>
      </c>
      <c r="B6" s="104"/>
      <c r="C6" s="104"/>
      <c r="D6" s="104"/>
      <c r="E6" s="104"/>
      <c r="F6" s="96"/>
    </row>
    <row r="7" spans="1:6" ht="14.1" customHeight="1">
      <c r="A7" s="159" t="s">
        <v>169</v>
      </c>
      <c r="B7" s="105"/>
      <c r="C7" s="105"/>
      <c r="D7" s="105"/>
      <c r="E7" s="105"/>
      <c r="F7" s="106"/>
    </row>
    <row r="8" spans="1:6" ht="14.1" customHeight="1">
      <c r="A8" s="159" t="s">
        <v>170</v>
      </c>
      <c r="B8" s="12"/>
      <c r="C8" s="22"/>
      <c r="D8" s="22"/>
      <c r="E8" s="22"/>
      <c r="F8" s="96"/>
    </row>
    <row r="9" spans="1:6" ht="14.1" customHeight="1" thickBot="1">
      <c r="A9" s="160" t="s">
        <v>172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Q8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>
      <c r="A6" s="18" t="s">
        <v>556</v>
      </c>
      <c r="B6" s="18" t="s">
        <v>556</v>
      </c>
      <c r="J6" s="464"/>
      <c r="K6" s="464"/>
      <c r="L6" s="464"/>
      <c r="M6" s="464"/>
      <c r="N6" s="464"/>
      <c r="O6" s="464"/>
      <c r="P6" s="464"/>
      <c r="Q6" s="464"/>
    </row>
    <row r="7" spans="1:17">
      <c r="A7" s="3" t="s">
        <v>52</v>
      </c>
    </row>
    <row r="8" spans="1:17" ht="52.5" customHeight="1">
      <c r="A8" s="465" t="s">
        <v>53</v>
      </c>
      <c r="B8" s="465"/>
      <c r="C8" s="465"/>
      <c r="D8" s="465"/>
      <c r="E8" s="465"/>
      <c r="F8" s="465"/>
      <c r="G8" s="465"/>
      <c r="H8" s="465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topLeftCell="A39" zoomScaleNormal="100" zoomScaleSheetLayoutView="90" workbookViewId="0">
      <selection activeCell="C70" sqref="C70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>
      <c r="A1" s="3" t="s">
        <v>43</v>
      </c>
      <c r="B1" s="3"/>
      <c r="C1" s="249"/>
      <c r="D1" s="241"/>
      <c r="E1" s="4"/>
      <c r="F1" s="5"/>
    </row>
    <row r="2" spans="1:6" s="89" customFormat="1">
      <c r="A2" s="3" t="s">
        <v>139</v>
      </c>
      <c r="B2" s="3"/>
      <c r="C2" s="249"/>
      <c r="D2" s="241"/>
      <c r="E2" s="4"/>
    </row>
    <row r="3" spans="1:6" s="89" customFormat="1">
      <c r="C3" s="7"/>
      <c r="D3" s="241"/>
      <c r="E3" s="4"/>
    </row>
    <row r="4" spans="1:6" s="89" customFormat="1">
      <c r="C4" s="7"/>
      <c r="D4" s="241"/>
      <c r="E4" s="4"/>
    </row>
    <row r="5" spans="1:6" s="89" customFormat="1" ht="11.25" customHeight="1">
      <c r="A5" s="217" t="s">
        <v>252</v>
      </c>
      <c r="B5" s="230"/>
      <c r="C5" s="7"/>
      <c r="D5" s="249"/>
      <c r="E5" s="190" t="s">
        <v>245</v>
      </c>
    </row>
    <row r="6" spans="1:6" s="89" customFormat="1">
      <c r="A6" s="251"/>
      <c r="B6" s="251"/>
      <c r="C6" s="250"/>
      <c r="D6" s="3"/>
      <c r="E6" s="249"/>
      <c r="F6" s="3"/>
    </row>
    <row r="7" spans="1:6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5" t="s">
        <v>242</v>
      </c>
    </row>
    <row r="8" spans="1:6" ht="11.25" customHeight="1">
      <c r="A8" s="223" t="s">
        <v>519</v>
      </c>
      <c r="B8" s="223" t="s">
        <v>520</v>
      </c>
      <c r="C8" s="222">
        <v>15326645.5</v>
      </c>
      <c r="D8" s="247"/>
      <c r="E8" s="222"/>
    </row>
    <row r="9" spans="1:6">
      <c r="A9" s="248"/>
      <c r="B9" s="248"/>
      <c r="C9" s="246"/>
      <c r="D9" s="247"/>
      <c r="E9" s="246"/>
    </row>
    <row r="10" spans="1:6">
      <c r="A10" s="245"/>
      <c r="B10" s="245" t="s">
        <v>251</v>
      </c>
      <c r="C10" s="232">
        <f>SUM(C8:C9)</f>
        <v>15326645.5</v>
      </c>
      <c r="D10" s="244"/>
      <c r="E10" s="232"/>
    </row>
    <row r="11" spans="1:6">
      <c r="A11" s="243"/>
      <c r="B11" s="243"/>
      <c r="C11" s="242"/>
      <c r="D11" s="243"/>
      <c r="E11" s="242"/>
    </row>
    <row r="12" spans="1:6">
      <c r="A12" s="243"/>
      <c r="B12" s="243"/>
      <c r="C12" s="242"/>
      <c r="D12" s="243"/>
      <c r="E12" s="242"/>
    </row>
    <row r="13" spans="1:6" ht="11.25" customHeight="1">
      <c r="A13" s="217" t="s">
        <v>250</v>
      </c>
      <c r="B13" s="230"/>
      <c r="C13" s="229"/>
      <c r="D13" s="190" t="s">
        <v>245</v>
      </c>
    </row>
    <row r="14" spans="1:6">
      <c r="A14" s="89"/>
      <c r="B14" s="89"/>
      <c r="C14" s="7"/>
      <c r="D14" s="241"/>
      <c r="E14" s="4"/>
      <c r="F14" s="89"/>
    </row>
    <row r="15" spans="1:6" ht="15" customHeight="1">
      <c r="A15" s="228" t="s">
        <v>45</v>
      </c>
      <c r="B15" s="227" t="s">
        <v>46</v>
      </c>
      <c r="C15" s="225" t="s">
        <v>244</v>
      </c>
      <c r="D15" s="226" t="s">
        <v>243</v>
      </c>
      <c r="E15" s="240"/>
    </row>
    <row r="16" spans="1:6" ht="11.25" customHeight="1">
      <c r="A16" s="238" t="s">
        <v>521</v>
      </c>
      <c r="B16" s="237" t="s">
        <v>522</v>
      </c>
      <c r="C16" s="236">
        <v>99723.88</v>
      </c>
      <c r="D16" s="222"/>
      <c r="E16" s="10"/>
    </row>
    <row r="17" spans="1:5" ht="11.25" customHeight="1">
      <c r="A17" s="238" t="s">
        <v>523</v>
      </c>
      <c r="B17" s="237" t="s">
        <v>524</v>
      </c>
      <c r="C17" s="236">
        <v>8941.84</v>
      </c>
      <c r="D17" s="222"/>
      <c r="E17" s="10"/>
    </row>
    <row r="18" spans="1:5" ht="11.25" customHeight="1">
      <c r="A18" s="238" t="s">
        <v>525</v>
      </c>
      <c r="B18" s="237" t="s">
        <v>526</v>
      </c>
      <c r="C18" s="236">
        <v>163830.04999999999</v>
      </c>
      <c r="D18" s="222"/>
      <c r="E18" s="10"/>
    </row>
    <row r="19" spans="1:5" ht="11.25" customHeight="1">
      <c r="A19" s="238" t="s">
        <v>527</v>
      </c>
      <c r="B19" s="237" t="s">
        <v>528</v>
      </c>
      <c r="C19" s="236">
        <v>95.41</v>
      </c>
      <c r="D19" s="222"/>
      <c r="E19" s="10"/>
    </row>
    <row r="20" spans="1:5" ht="11.25" customHeight="1">
      <c r="A20" s="238" t="s">
        <v>529</v>
      </c>
      <c r="B20" s="237" t="s">
        <v>530</v>
      </c>
      <c r="C20" s="236">
        <v>17178.8</v>
      </c>
      <c r="D20" s="222"/>
      <c r="E20" s="10"/>
    </row>
    <row r="21" spans="1:5" ht="11.25" customHeight="1">
      <c r="A21" s="238" t="s">
        <v>531</v>
      </c>
      <c r="B21" s="237" t="s">
        <v>532</v>
      </c>
      <c r="C21" s="236">
        <v>10.09</v>
      </c>
      <c r="D21" s="222"/>
      <c r="E21" s="10"/>
    </row>
    <row r="22" spans="1:5" ht="11.25" customHeight="1">
      <c r="A22" s="238" t="s">
        <v>533</v>
      </c>
      <c r="B22" s="237" t="s">
        <v>534</v>
      </c>
      <c r="C22" s="236">
        <v>3880.18</v>
      </c>
      <c r="D22" s="222"/>
      <c r="E22" s="10"/>
    </row>
    <row r="23" spans="1:5" ht="11.25" customHeight="1">
      <c r="A23" s="238" t="s">
        <v>535</v>
      </c>
      <c r="B23" s="237" t="s">
        <v>536</v>
      </c>
      <c r="C23" s="236">
        <v>2117760.2799999998</v>
      </c>
      <c r="D23" s="222"/>
      <c r="E23" s="10"/>
    </row>
    <row r="24" spans="1:5" ht="11.25" customHeight="1">
      <c r="A24" s="238" t="s">
        <v>537</v>
      </c>
      <c r="B24" s="237" t="s">
        <v>538</v>
      </c>
      <c r="C24" s="236">
        <v>0.08</v>
      </c>
      <c r="D24" s="222"/>
      <c r="E24" s="10"/>
    </row>
    <row r="25" spans="1:5" ht="11.25" customHeight="1">
      <c r="A25" s="238" t="s">
        <v>539</v>
      </c>
      <c r="B25" s="237" t="s">
        <v>540</v>
      </c>
      <c r="C25" s="236">
        <v>329.21</v>
      </c>
      <c r="D25" s="222"/>
      <c r="E25" s="10"/>
    </row>
    <row r="26" spans="1:5" ht="11.25" customHeight="1">
      <c r="A26" s="238" t="s">
        <v>541</v>
      </c>
      <c r="B26" s="237" t="s">
        <v>542</v>
      </c>
      <c r="C26" s="236">
        <v>746265.96</v>
      </c>
      <c r="D26" s="222"/>
      <c r="E26" s="10"/>
    </row>
    <row r="27" spans="1:5" ht="11.25" customHeight="1">
      <c r="A27" s="238" t="s">
        <v>543</v>
      </c>
      <c r="B27" s="237" t="s">
        <v>544</v>
      </c>
      <c r="C27" s="236">
        <v>248567.61</v>
      </c>
      <c r="D27" s="222"/>
      <c r="E27" s="10"/>
    </row>
    <row r="28" spans="1:5" ht="11.25" customHeight="1">
      <c r="A28" s="238" t="s">
        <v>545</v>
      </c>
      <c r="B28" s="237" t="s">
        <v>546</v>
      </c>
      <c r="C28" s="236">
        <v>4200018.67</v>
      </c>
      <c r="D28" s="222"/>
      <c r="E28" s="10"/>
    </row>
    <row r="29" spans="1:5" ht="11.25" customHeight="1">
      <c r="A29" s="238" t="s">
        <v>547</v>
      </c>
      <c r="B29" s="237" t="s">
        <v>548</v>
      </c>
      <c r="C29" s="236">
        <v>7000000</v>
      </c>
      <c r="D29" s="222"/>
      <c r="E29" s="10"/>
    </row>
    <row r="30" spans="1:5" ht="11.25" customHeight="1">
      <c r="A30" s="238" t="s">
        <v>549</v>
      </c>
      <c r="B30" s="237" t="s">
        <v>550</v>
      </c>
      <c r="C30" s="236">
        <v>1093360.44</v>
      </c>
      <c r="D30" s="222"/>
      <c r="E30" s="10"/>
    </row>
    <row r="31" spans="1:5" ht="11.25" customHeight="1">
      <c r="A31" s="238" t="s">
        <v>551</v>
      </c>
      <c r="B31" s="237" t="s">
        <v>552</v>
      </c>
      <c r="C31" s="236">
        <v>562180.06000000006</v>
      </c>
      <c r="D31" s="222"/>
      <c r="E31" s="10"/>
    </row>
    <row r="32" spans="1:5" ht="11.25" customHeight="1">
      <c r="A32" s="238" t="s">
        <v>553</v>
      </c>
      <c r="B32" s="237" t="s">
        <v>554</v>
      </c>
      <c r="C32" s="236">
        <v>1</v>
      </c>
      <c r="D32" s="222"/>
      <c r="E32" s="10"/>
    </row>
    <row r="33" spans="1:6" ht="11.25" customHeight="1">
      <c r="A33" s="238"/>
      <c r="B33" s="237"/>
      <c r="C33" s="236"/>
      <c r="D33" s="222"/>
      <c r="E33" s="10"/>
    </row>
    <row r="34" spans="1:6">
      <c r="A34" s="235"/>
      <c r="B34" s="235" t="s">
        <v>249</v>
      </c>
      <c r="C34" s="234">
        <f>SUM(C16:C33)</f>
        <v>16262143.559999999</v>
      </c>
      <c r="D34" s="239"/>
      <c r="E34" s="11"/>
    </row>
    <row r="35" spans="1:6">
      <c r="A35" s="60"/>
      <c r="B35" s="60"/>
      <c r="C35" s="231"/>
      <c r="D35" s="60"/>
      <c r="E35" s="231"/>
      <c r="F35" s="89"/>
    </row>
    <row r="36" spans="1:6">
      <c r="A36" s="60"/>
      <c r="B36" s="60"/>
      <c r="C36" s="231"/>
      <c r="D36" s="60"/>
      <c r="E36" s="231"/>
      <c r="F36" s="89"/>
    </row>
    <row r="37" spans="1:6" ht="11.25" customHeight="1">
      <c r="A37" s="217" t="s">
        <v>248</v>
      </c>
      <c r="B37" s="230"/>
      <c r="C37" s="229"/>
      <c r="D37" s="89"/>
      <c r="E37" s="190" t="s">
        <v>245</v>
      </c>
    </row>
    <row r="38" spans="1:6">
      <c r="A38" s="89"/>
      <c r="B38" s="89"/>
      <c r="C38" s="7"/>
      <c r="D38" s="89"/>
      <c r="E38" s="7"/>
      <c r="F38" s="89"/>
    </row>
    <row r="39" spans="1:6" ht="15" customHeight="1">
      <c r="A39" s="228" t="s">
        <v>45</v>
      </c>
      <c r="B39" s="227" t="s">
        <v>46</v>
      </c>
      <c r="C39" s="225" t="s">
        <v>244</v>
      </c>
      <c r="D39" s="226" t="s">
        <v>243</v>
      </c>
      <c r="E39" s="225" t="s">
        <v>242</v>
      </c>
      <c r="F39" s="224"/>
    </row>
    <row r="40" spans="1:6">
      <c r="A40" s="238" t="s">
        <v>556</v>
      </c>
      <c r="B40" s="237" t="s">
        <v>556</v>
      </c>
      <c r="C40" s="236"/>
      <c r="D40" s="236"/>
      <c r="E40" s="222"/>
      <c r="F40" s="10"/>
    </row>
    <row r="41" spans="1:6">
      <c r="A41" s="238"/>
      <c r="B41" s="237"/>
      <c r="C41" s="236"/>
      <c r="D41" s="236"/>
      <c r="E41" s="222"/>
      <c r="F41" s="10"/>
    </row>
    <row r="42" spans="1:6">
      <c r="A42" s="238"/>
      <c r="B42" s="237"/>
      <c r="C42" s="236"/>
      <c r="D42" s="236"/>
      <c r="E42" s="222"/>
      <c r="F42" s="10"/>
    </row>
    <row r="43" spans="1:6">
      <c r="A43" s="238"/>
      <c r="B43" s="237"/>
      <c r="C43" s="236"/>
      <c r="D43" s="236"/>
      <c r="E43" s="222"/>
      <c r="F43" s="10"/>
    </row>
    <row r="44" spans="1:6">
      <c r="A44" s="238"/>
      <c r="B44" s="237"/>
      <c r="C44" s="236"/>
      <c r="D44" s="236"/>
      <c r="E44" s="222"/>
      <c r="F44" s="10"/>
    </row>
    <row r="45" spans="1:6">
      <c r="A45" s="238"/>
      <c r="B45" s="237"/>
      <c r="C45" s="236"/>
      <c r="D45" s="236"/>
      <c r="E45" s="222"/>
      <c r="F45" s="10"/>
    </row>
    <row r="46" spans="1:6">
      <c r="A46" s="238"/>
      <c r="B46" s="237"/>
      <c r="C46" s="236"/>
      <c r="D46" s="236"/>
      <c r="E46" s="222"/>
      <c r="F46" s="10"/>
    </row>
    <row r="47" spans="1:6">
      <c r="A47" s="235"/>
      <c r="B47" s="235" t="s">
        <v>247</v>
      </c>
      <c r="C47" s="234">
        <f>SUM(C40:C46)</f>
        <v>0</v>
      </c>
      <c r="D47" s="233"/>
      <c r="E47" s="232"/>
      <c r="F47" s="11"/>
    </row>
    <row r="48" spans="1:6">
      <c r="A48" s="60"/>
      <c r="B48" s="60"/>
      <c r="C48" s="231"/>
      <c r="D48" s="60"/>
      <c r="E48" s="231"/>
      <c r="F48" s="89"/>
    </row>
    <row r="49" spans="1:6">
      <c r="A49" s="60"/>
      <c r="B49" s="60"/>
      <c r="C49" s="231"/>
      <c r="D49" s="60"/>
      <c r="E49" s="231"/>
      <c r="F49" s="89"/>
    </row>
    <row r="50" spans="1:6" ht="11.25" customHeight="1">
      <c r="A50" s="217" t="s">
        <v>246</v>
      </c>
      <c r="B50" s="230"/>
      <c r="C50" s="229"/>
      <c r="D50" s="89"/>
      <c r="E50" s="190" t="s">
        <v>245</v>
      </c>
    </row>
    <row r="51" spans="1:6">
      <c r="A51" s="89"/>
      <c r="B51" s="89"/>
      <c r="C51" s="7"/>
      <c r="D51" s="89"/>
      <c r="E51" s="7"/>
      <c r="F51" s="89"/>
    </row>
    <row r="52" spans="1:6" ht="15" customHeight="1">
      <c r="A52" s="228" t="s">
        <v>45</v>
      </c>
      <c r="B52" s="227" t="s">
        <v>46</v>
      </c>
      <c r="C52" s="225" t="s">
        <v>244</v>
      </c>
      <c r="D52" s="226" t="s">
        <v>243</v>
      </c>
      <c r="E52" s="225" t="s">
        <v>242</v>
      </c>
      <c r="F52" s="224"/>
    </row>
    <row r="53" spans="1:6">
      <c r="A53" s="223" t="s">
        <v>556</v>
      </c>
      <c r="B53" s="223" t="s">
        <v>556</v>
      </c>
      <c r="C53" s="222"/>
      <c r="D53" s="222"/>
      <c r="E53" s="222"/>
      <c r="F53" s="10"/>
    </row>
    <row r="54" spans="1:6">
      <c r="A54" s="223"/>
      <c r="B54" s="223"/>
      <c r="C54" s="222"/>
      <c r="D54" s="222"/>
      <c r="E54" s="222"/>
      <c r="F54" s="10"/>
    </row>
    <row r="55" spans="1:6">
      <c r="A55" s="223"/>
      <c r="B55" s="223"/>
      <c r="C55" s="222"/>
      <c r="D55" s="222"/>
      <c r="E55" s="222"/>
      <c r="F55" s="10"/>
    </row>
    <row r="56" spans="1:6">
      <c r="A56" s="223"/>
      <c r="B56" s="223"/>
      <c r="C56" s="222"/>
      <c r="D56" s="222"/>
      <c r="E56" s="222"/>
      <c r="F56" s="10"/>
    </row>
    <row r="57" spans="1:6">
      <c r="A57" s="223"/>
      <c r="B57" s="223"/>
      <c r="C57" s="222"/>
      <c r="D57" s="222"/>
      <c r="E57" s="222"/>
      <c r="F57" s="10"/>
    </row>
    <row r="58" spans="1:6">
      <c r="A58" s="223"/>
      <c r="B58" s="223"/>
      <c r="C58" s="222"/>
      <c r="D58" s="222"/>
      <c r="E58" s="222"/>
      <c r="F58" s="10"/>
    </row>
    <row r="59" spans="1:6">
      <c r="A59" s="223"/>
      <c r="B59" s="223"/>
      <c r="C59" s="222"/>
      <c r="D59" s="222"/>
      <c r="E59" s="222"/>
      <c r="F59" s="10"/>
    </row>
    <row r="60" spans="1:6">
      <c r="A60" s="221"/>
      <c r="B60" s="221" t="s">
        <v>241</v>
      </c>
      <c r="C60" s="220">
        <f>SUM(C53:C59)</f>
        <v>0</v>
      </c>
      <c r="D60" s="219"/>
      <c r="E60" s="218"/>
      <c r="F60" s="11"/>
    </row>
  </sheetData>
  <dataValidations count="5">
    <dataValidation allowBlank="1" showInputMessage="1" showErrorMessage="1" prompt="Saldo final de la Información Financiera Trimestral que se presenta (trimestral: 1er, 2do, 3ro. o 4to.)." sqref="C7 C15 C39 C52"/>
    <dataValidation allowBlank="1" showInputMessage="1" showErrorMessage="1" prompt="Corresponde al número de la cuenta de acuerdo al Plan de Cuentas emitido por el CONAC (DOF 23/12/2015)." sqref="A7 A15 A39 A52"/>
    <dataValidation allowBlank="1" showInputMessage="1" showErrorMessage="1" prompt="Corresponde al nombre o descripción de la cuenta de acuerdo al Plan de Cuentas emitido por el CONAC." sqref="B7 B15 B39 B52"/>
    <dataValidation allowBlank="1" showInputMessage="1" showErrorMessage="1" prompt="Especificar el tipo de instrumento de inversión: Bondes, Petrobonos, Cetes, Mesa de dinero, etc." sqref="D7 D15 D39 D52"/>
    <dataValidation allowBlank="1" showInputMessage="1" showErrorMessage="1" prompt="En los casos en que la inversión se localice en dos o mas tipos de instrumentos, se detallará cada una de ellas y el importe invertido." sqref="E7 E39 E52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8"/>
  <sheetViews>
    <sheetView view="pageBreakPreview" zoomScale="120" zoomScaleNormal="100" zoomScaleSheetLayoutView="120" workbookViewId="0">
      <selection activeCell="K21" sqref="K21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6"/>
    </row>
    <row r="3" spans="1:17">
      <c r="A3" s="3"/>
      <c r="B3" s="3"/>
      <c r="C3" s="3"/>
      <c r="D3" s="3"/>
      <c r="E3" s="3"/>
      <c r="F3" s="3"/>
      <c r="G3" s="3"/>
      <c r="H3" s="6"/>
    </row>
    <row r="4" spans="1:17" ht="11.25" customHeight="1">
      <c r="A4" s="6"/>
      <c r="B4" s="6"/>
      <c r="C4" s="6"/>
      <c r="D4" s="6"/>
      <c r="E4" s="6"/>
      <c r="F4" s="6"/>
      <c r="G4" s="3"/>
      <c r="H4" s="87"/>
    </row>
    <row r="5" spans="1:17" ht="11.25" customHeight="1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>
      <c r="J6" s="464"/>
      <c r="K6" s="464"/>
      <c r="L6" s="464"/>
      <c r="M6" s="464"/>
      <c r="N6" s="464"/>
      <c r="O6" s="464"/>
      <c r="P6" s="464"/>
      <c r="Q6" s="464"/>
    </row>
    <row r="7" spans="1:17">
      <c r="A7" s="3" t="s">
        <v>52</v>
      </c>
    </row>
    <row r="8" spans="1:17" ht="52.5" customHeight="1">
      <c r="A8" s="465" t="s">
        <v>53</v>
      </c>
      <c r="B8" s="465"/>
      <c r="C8" s="465"/>
      <c r="D8" s="465"/>
      <c r="E8" s="465"/>
      <c r="F8" s="465"/>
      <c r="G8" s="465"/>
      <c r="H8" s="465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20"/>
  <sheetViews>
    <sheetView zoomScaleNormal="100" zoomScaleSheetLayoutView="100" workbookViewId="0">
      <selection activeCell="C26" sqref="C26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21" t="s">
        <v>43</v>
      </c>
      <c r="B1" s="21"/>
      <c r="C1" s="4"/>
      <c r="D1" s="5"/>
    </row>
    <row r="2" spans="1:4">
      <c r="A2" s="21" t="s">
        <v>139</v>
      </c>
      <c r="B2" s="21"/>
      <c r="C2" s="4"/>
    </row>
    <row r="3" spans="1:4">
      <c r="A3" s="12"/>
      <c r="B3" s="12"/>
      <c r="C3" s="22"/>
      <c r="D3" s="12"/>
    </row>
    <row r="4" spans="1:4">
      <c r="A4" s="12"/>
      <c r="B4" s="12"/>
      <c r="C4" s="22"/>
      <c r="D4" s="12"/>
    </row>
    <row r="5" spans="1:4" s="258" customFormat="1" ht="11.25" customHeight="1">
      <c r="A5" s="311" t="s">
        <v>334</v>
      </c>
      <c r="B5" s="321"/>
      <c r="C5" s="320"/>
      <c r="D5" s="319" t="s">
        <v>331</v>
      </c>
    </row>
    <row r="6" spans="1:4">
      <c r="A6" s="317"/>
      <c r="B6" s="317"/>
      <c r="C6" s="318"/>
      <c r="D6" s="317"/>
    </row>
    <row r="7" spans="1:4" ht="15" customHeight="1">
      <c r="A7" s="228" t="s">
        <v>45</v>
      </c>
      <c r="B7" s="227" t="s">
        <v>46</v>
      </c>
      <c r="C7" s="225" t="s">
        <v>244</v>
      </c>
      <c r="D7" s="316" t="s">
        <v>263</v>
      </c>
    </row>
    <row r="8" spans="1:4">
      <c r="A8" s="287" t="s">
        <v>556</v>
      </c>
      <c r="B8" s="287" t="s">
        <v>556</v>
      </c>
      <c r="C8" s="231"/>
      <c r="D8" s="315"/>
    </row>
    <row r="9" spans="1:4">
      <c r="A9" s="287"/>
      <c r="B9" s="287"/>
      <c r="C9" s="314"/>
      <c r="D9" s="315"/>
    </row>
    <row r="10" spans="1:4">
      <c r="A10" s="287"/>
      <c r="B10" s="287"/>
      <c r="C10" s="314"/>
      <c r="D10" s="313"/>
    </row>
    <row r="11" spans="1:4">
      <c r="A11" s="253"/>
      <c r="B11" s="253" t="s">
        <v>333</v>
      </c>
      <c r="C11" s="233">
        <f>SUM(C8:C10)</f>
        <v>0</v>
      </c>
      <c r="D11" s="312"/>
    </row>
    <row r="14" spans="1:4" ht="11.25" customHeight="1">
      <c r="A14" s="311" t="s">
        <v>332</v>
      </c>
      <c r="B14" s="321"/>
      <c r="C14" s="320"/>
      <c r="D14" s="319" t="s">
        <v>331</v>
      </c>
    </row>
    <row r="15" spans="1:4">
      <c r="A15" s="317"/>
      <c r="B15" s="317"/>
      <c r="C15" s="318"/>
      <c r="D15" s="317"/>
    </row>
    <row r="16" spans="1:4" ht="15" customHeight="1">
      <c r="A16" s="228" t="s">
        <v>45</v>
      </c>
      <c r="B16" s="227" t="s">
        <v>46</v>
      </c>
      <c r="C16" s="225" t="s">
        <v>244</v>
      </c>
      <c r="D16" s="316" t="s">
        <v>263</v>
      </c>
    </row>
    <row r="17" spans="1:4">
      <c r="A17" s="287" t="s">
        <v>556</v>
      </c>
      <c r="B17" s="287" t="s">
        <v>556</v>
      </c>
      <c r="C17" s="231"/>
      <c r="D17" s="315"/>
    </row>
    <row r="18" spans="1:4">
      <c r="A18" s="287"/>
      <c r="B18" s="287"/>
      <c r="C18" s="314"/>
      <c r="D18" s="315"/>
    </row>
    <row r="19" spans="1:4">
      <c r="A19" s="287"/>
      <c r="B19" s="287"/>
      <c r="C19" s="314"/>
      <c r="D19" s="313"/>
    </row>
    <row r="20" spans="1:4">
      <c r="A20" s="253"/>
      <c r="B20" s="253" t="s">
        <v>330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4" t="s">
        <v>143</v>
      </c>
      <c r="B2" s="455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94"/>
      <c r="C4" s="94"/>
      <c r="D4" s="95"/>
    </row>
    <row r="5" spans="1:4" ht="14.1" customHeight="1">
      <c r="A5" s="139" t="s">
        <v>144</v>
      </c>
      <c r="B5" s="12"/>
      <c r="C5" s="12"/>
      <c r="D5" s="96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97"/>
      <c r="D7" s="98"/>
    </row>
    <row r="8" spans="1:4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H83"/>
  <sheetViews>
    <sheetView topLeftCell="A50" zoomScaleNormal="100" zoomScaleSheetLayoutView="100" workbookViewId="0">
      <selection activeCell="C64" sqref="C64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>
      <c r="A1" s="3" t="s">
        <v>43</v>
      </c>
      <c r="B1" s="3"/>
      <c r="C1" s="249"/>
      <c r="D1" s="249"/>
      <c r="E1" s="249"/>
      <c r="F1" s="249"/>
      <c r="G1" s="249"/>
      <c r="H1" s="5"/>
    </row>
    <row r="2" spans="1:8">
      <c r="A2" s="3" t="s">
        <v>139</v>
      </c>
      <c r="B2" s="3"/>
      <c r="C2" s="249"/>
      <c r="D2" s="249"/>
      <c r="E2" s="249"/>
      <c r="F2" s="249"/>
      <c r="G2" s="249"/>
      <c r="H2" s="7"/>
    </row>
    <row r="3" spans="1:8">
      <c r="H3" s="7"/>
    </row>
    <row r="4" spans="1:8">
      <c r="H4" s="7"/>
    </row>
    <row r="5" spans="1:8" ht="11.25" customHeight="1">
      <c r="A5" s="217" t="s">
        <v>339</v>
      </c>
      <c r="B5" s="190"/>
      <c r="C5" s="23"/>
      <c r="D5" s="23"/>
      <c r="E5" s="23"/>
      <c r="F5" s="23"/>
      <c r="G5" s="23"/>
      <c r="H5" s="325" t="s">
        <v>336</v>
      </c>
    </row>
    <row r="6" spans="1:8">
      <c r="A6" s="288"/>
    </row>
    <row r="7" spans="1:8" ht="15" customHeight="1">
      <c r="A7" s="228" t="s">
        <v>45</v>
      </c>
      <c r="B7" s="227" t="s">
        <v>46</v>
      </c>
      <c r="C7" s="225" t="s">
        <v>244</v>
      </c>
      <c r="D7" s="267" t="s">
        <v>267</v>
      </c>
      <c r="E7" s="267" t="s">
        <v>266</v>
      </c>
      <c r="F7" s="267" t="s">
        <v>265</v>
      </c>
      <c r="G7" s="266" t="s">
        <v>264</v>
      </c>
      <c r="H7" s="227" t="s">
        <v>263</v>
      </c>
    </row>
    <row r="8" spans="1:8">
      <c r="A8" s="223" t="s">
        <v>696</v>
      </c>
      <c r="B8" s="223" t="s">
        <v>697</v>
      </c>
      <c r="C8" s="222">
        <v>-25647.97</v>
      </c>
      <c r="D8" s="222">
        <v>-25647.97</v>
      </c>
      <c r="E8" s="222"/>
      <c r="F8" s="222"/>
      <c r="G8" s="222"/>
      <c r="H8" s="324"/>
    </row>
    <row r="9" spans="1:8">
      <c r="A9" s="223" t="s">
        <v>698</v>
      </c>
      <c r="B9" s="223" t="s">
        <v>699</v>
      </c>
      <c r="C9" s="222">
        <v>-440614.6</v>
      </c>
      <c r="D9" s="222">
        <v>-440614.6</v>
      </c>
      <c r="E9" s="222"/>
      <c r="F9" s="222"/>
      <c r="G9" s="222"/>
      <c r="H9" s="324"/>
    </row>
    <row r="10" spans="1:8">
      <c r="A10" s="223" t="s">
        <v>700</v>
      </c>
      <c r="B10" s="223" t="s">
        <v>701</v>
      </c>
      <c r="C10" s="222">
        <v>-0.01</v>
      </c>
      <c r="D10" s="222">
        <v>-0.01</v>
      </c>
      <c r="E10" s="222"/>
      <c r="F10" s="222"/>
      <c r="G10" s="222"/>
      <c r="H10" s="324"/>
    </row>
    <row r="11" spans="1:8">
      <c r="A11" s="223" t="s">
        <v>702</v>
      </c>
      <c r="B11" s="223" t="s">
        <v>703</v>
      </c>
      <c r="C11" s="222">
        <v>-860327.19</v>
      </c>
      <c r="D11" s="222">
        <v>-860327.19</v>
      </c>
      <c r="E11" s="222"/>
      <c r="F11" s="222"/>
      <c r="G11" s="222"/>
      <c r="H11" s="324"/>
    </row>
    <row r="12" spans="1:8">
      <c r="A12" s="223" t="s">
        <v>704</v>
      </c>
      <c r="B12" s="223" t="s">
        <v>705</v>
      </c>
      <c r="C12" s="222">
        <v>-3471</v>
      </c>
      <c r="D12" s="222">
        <v>-3471</v>
      </c>
      <c r="E12" s="222"/>
      <c r="F12" s="222"/>
      <c r="G12" s="222"/>
      <c r="H12" s="324"/>
    </row>
    <row r="13" spans="1:8">
      <c r="A13" s="223" t="s">
        <v>706</v>
      </c>
      <c r="B13" s="223" t="s">
        <v>707</v>
      </c>
      <c r="C13" s="222">
        <v>-287726.28999999998</v>
      </c>
      <c r="D13" s="222">
        <v>-287726.28999999998</v>
      </c>
      <c r="E13" s="222"/>
      <c r="F13" s="222"/>
      <c r="G13" s="222"/>
      <c r="H13" s="324"/>
    </row>
    <row r="14" spans="1:8">
      <c r="A14" s="223" t="s">
        <v>708</v>
      </c>
      <c r="B14" s="223" t="s">
        <v>709</v>
      </c>
      <c r="C14" s="222">
        <v>-1100.57</v>
      </c>
      <c r="D14" s="222">
        <v>-1100.57</v>
      </c>
      <c r="E14" s="222"/>
      <c r="F14" s="222"/>
      <c r="G14" s="222"/>
      <c r="H14" s="324"/>
    </row>
    <row r="15" spans="1:8">
      <c r="A15" s="223" t="s">
        <v>710</v>
      </c>
      <c r="B15" s="223" t="s">
        <v>711</v>
      </c>
      <c r="C15" s="222">
        <v>-0.48</v>
      </c>
      <c r="D15" s="222">
        <v>-0.48</v>
      </c>
      <c r="E15" s="222"/>
      <c r="F15" s="222"/>
      <c r="G15" s="222"/>
      <c r="H15" s="324"/>
    </row>
    <row r="16" spans="1:8">
      <c r="A16" s="223" t="s">
        <v>712</v>
      </c>
      <c r="B16" s="223" t="s">
        <v>713</v>
      </c>
      <c r="C16" s="222">
        <v>-789</v>
      </c>
      <c r="D16" s="222">
        <v>-789</v>
      </c>
      <c r="E16" s="222"/>
      <c r="F16" s="222"/>
      <c r="G16" s="222"/>
      <c r="H16" s="324"/>
    </row>
    <row r="17" spans="1:8">
      <c r="A17" s="223" t="s">
        <v>714</v>
      </c>
      <c r="B17" s="223" t="s">
        <v>715</v>
      </c>
      <c r="C17" s="222">
        <v>-25614.76</v>
      </c>
      <c r="D17" s="222">
        <v>-25614.76</v>
      </c>
      <c r="E17" s="222"/>
      <c r="F17" s="222"/>
      <c r="G17" s="222"/>
      <c r="H17" s="324"/>
    </row>
    <row r="18" spans="1:8">
      <c r="A18" s="223" t="s">
        <v>716</v>
      </c>
      <c r="B18" s="223" t="s">
        <v>717</v>
      </c>
      <c r="C18" s="222">
        <v>-189.37</v>
      </c>
      <c r="D18" s="222">
        <v>-189.37</v>
      </c>
      <c r="E18" s="222"/>
      <c r="F18" s="222"/>
      <c r="G18" s="222"/>
      <c r="H18" s="324"/>
    </row>
    <row r="19" spans="1:8">
      <c r="A19" s="223" t="s">
        <v>718</v>
      </c>
      <c r="B19" s="223" t="s">
        <v>719</v>
      </c>
      <c r="C19" s="222">
        <v>-119704.73</v>
      </c>
      <c r="D19" s="222">
        <v>-119704.73</v>
      </c>
      <c r="E19" s="222"/>
      <c r="F19" s="222"/>
      <c r="G19" s="222"/>
      <c r="H19" s="324"/>
    </row>
    <row r="20" spans="1:8">
      <c r="A20" s="223" t="s">
        <v>720</v>
      </c>
      <c r="B20" s="223" t="s">
        <v>721</v>
      </c>
      <c r="C20" s="222">
        <v>0.02</v>
      </c>
      <c r="D20" s="222">
        <v>0.02</v>
      </c>
      <c r="E20" s="222"/>
      <c r="F20" s="222"/>
      <c r="G20" s="222"/>
      <c r="H20" s="324"/>
    </row>
    <row r="21" spans="1:8">
      <c r="A21" s="223" t="s">
        <v>722</v>
      </c>
      <c r="B21" s="223" t="s">
        <v>723</v>
      </c>
      <c r="C21" s="222">
        <v>-0.03</v>
      </c>
      <c r="D21" s="222">
        <v>-0.03</v>
      </c>
      <c r="E21" s="222"/>
      <c r="F21" s="222"/>
      <c r="G21" s="222"/>
      <c r="H21" s="324"/>
    </row>
    <row r="22" spans="1:8">
      <c r="A22" s="223" t="s">
        <v>724</v>
      </c>
      <c r="B22" s="223" t="s">
        <v>725</v>
      </c>
      <c r="C22" s="222">
        <v>-208.64</v>
      </c>
      <c r="D22" s="222">
        <v>-208.64</v>
      </c>
      <c r="E22" s="222"/>
      <c r="F22" s="222"/>
      <c r="G22" s="222"/>
      <c r="H22" s="324"/>
    </row>
    <row r="23" spans="1:8">
      <c r="A23" s="223" t="s">
        <v>726</v>
      </c>
      <c r="B23" s="223" t="s">
        <v>727</v>
      </c>
      <c r="C23" s="222">
        <v>-0.97</v>
      </c>
      <c r="D23" s="222">
        <v>-0.97</v>
      </c>
      <c r="E23" s="222"/>
      <c r="F23" s="222"/>
      <c r="G23" s="222"/>
      <c r="H23" s="324"/>
    </row>
    <row r="24" spans="1:8">
      <c r="A24" s="223" t="s">
        <v>728</v>
      </c>
      <c r="B24" s="223" t="s">
        <v>729</v>
      </c>
      <c r="C24" s="222">
        <v>-0.75</v>
      </c>
      <c r="D24" s="222">
        <v>-0.75</v>
      </c>
      <c r="E24" s="222"/>
      <c r="F24" s="222"/>
      <c r="G24" s="222"/>
      <c r="H24" s="324"/>
    </row>
    <row r="25" spans="1:8">
      <c r="A25" s="223" t="s">
        <v>730</v>
      </c>
      <c r="B25" s="223" t="s">
        <v>731</v>
      </c>
      <c r="C25" s="222">
        <v>-0.75</v>
      </c>
      <c r="D25" s="222">
        <v>-0.75</v>
      </c>
      <c r="E25" s="222"/>
      <c r="F25" s="222"/>
      <c r="G25" s="222"/>
      <c r="H25" s="324"/>
    </row>
    <row r="26" spans="1:8">
      <c r="A26" s="223" t="s">
        <v>732</v>
      </c>
      <c r="B26" s="223" t="s">
        <v>733</v>
      </c>
      <c r="C26" s="222">
        <v>0.19</v>
      </c>
      <c r="D26" s="222">
        <v>0.19</v>
      </c>
      <c r="E26" s="222"/>
      <c r="F26" s="222"/>
      <c r="G26" s="222"/>
      <c r="H26" s="324"/>
    </row>
    <row r="27" spans="1:8">
      <c r="A27" s="223" t="s">
        <v>734</v>
      </c>
      <c r="B27" s="223" t="s">
        <v>735</v>
      </c>
      <c r="C27" s="222">
        <v>-0.44</v>
      </c>
      <c r="D27" s="222">
        <v>-0.44</v>
      </c>
      <c r="E27" s="222"/>
      <c r="F27" s="222"/>
      <c r="G27" s="222"/>
      <c r="H27" s="324"/>
    </row>
    <row r="28" spans="1:8">
      <c r="A28" s="223" t="s">
        <v>736</v>
      </c>
      <c r="B28" s="223" t="s">
        <v>737</v>
      </c>
      <c r="C28" s="222">
        <v>-1.29</v>
      </c>
      <c r="D28" s="222">
        <v>-1.29</v>
      </c>
      <c r="E28" s="222"/>
      <c r="F28" s="222"/>
      <c r="G28" s="222"/>
      <c r="H28" s="324"/>
    </row>
    <row r="29" spans="1:8">
      <c r="A29" s="223" t="s">
        <v>738</v>
      </c>
      <c r="B29" s="223" t="s">
        <v>739</v>
      </c>
      <c r="C29" s="222">
        <v>-0.84</v>
      </c>
      <c r="D29" s="222">
        <v>-0.84</v>
      </c>
      <c r="E29" s="222"/>
      <c r="F29" s="222"/>
      <c r="G29" s="222"/>
      <c r="H29" s="324"/>
    </row>
    <row r="30" spans="1:8">
      <c r="A30" s="223" t="s">
        <v>740</v>
      </c>
      <c r="B30" s="223" t="s">
        <v>741</v>
      </c>
      <c r="C30" s="222">
        <v>-0.66</v>
      </c>
      <c r="D30" s="222">
        <v>-0.66</v>
      </c>
      <c r="E30" s="222"/>
      <c r="F30" s="222"/>
      <c r="G30" s="222"/>
      <c r="H30" s="324"/>
    </row>
    <row r="31" spans="1:8">
      <c r="A31" s="223" t="s">
        <v>742</v>
      </c>
      <c r="B31" s="223" t="s">
        <v>743</v>
      </c>
      <c r="C31" s="222">
        <v>-27843</v>
      </c>
      <c r="D31" s="222">
        <v>-27843</v>
      </c>
      <c r="E31" s="222"/>
      <c r="F31" s="222"/>
      <c r="G31" s="222"/>
      <c r="H31" s="324"/>
    </row>
    <row r="32" spans="1:8">
      <c r="A32" s="223" t="s">
        <v>744</v>
      </c>
      <c r="B32" s="223" t="s">
        <v>745</v>
      </c>
      <c r="C32" s="222">
        <v>-168964.45</v>
      </c>
      <c r="D32" s="222">
        <v>-168964.45</v>
      </c>
      <c r="E32" s="222"/>
      <c r="F32" s="222"/>
      <c r="G32" s="222"/>
      <c r="H32" s="324"/>
    </row>
    <row r="33" spans="1:8">
      <c r="A33" s="223" t="s">
        <v>746</v>
      </c>
      <c r="B33" s="223" t="s">
        <v>747</v>
      </c>
      <c r="C33" s="222">
        <v>-26966.46</v>
      </c>
      <c r="D33" s="222">
        <v>-26966.46</v>
      </c>
      <c r="E33" s="222"/>
      <c r="F33" s="222"/>
      <c r="G33" s="222"/>
      <c r="H33" s="324"/>
    </row>
    <row r="34" spans="1:8">
      <c r="A34" s="223" t="s">
        <v>748</v>
      </c>
      <c r="B34" s="223" t="s">
        <v>749</v>
      </c>
      <c r="C34" s="222">
        <v>-251570.5</v>
      </c>
      <c r="D34" s="222">
        <v>-251570.5</v>
      </c>
      <c r="E34" s="222"/>
      <c r="F34" s="222"/>
      <c r="G34" s="222"/>
      <c r="H34" s="324"/>
    </row>
    <row r="35" spans="1:8">
      <c r="A35" s="223" t="s">
        <v>750</v>
      </c>
      <c r="B35" s="223" t="s">
        <v>751</v>
      </c>
      <c r="C35" s="222">
        <v>-142415.94</v>
      </c>
      <c r="D35" s="222">
        <v>-142415.94</v>
      </c>
      <c r="E35" s="222"/>
      <c r="F35" s="222"/>
      <c r="G35" s="222"/>
      <c r="H35" s="324"/>
    </row>
    <row r="36" spans="1:8">
      <c r="A36" s="223" t="s">
        <v>752</v>
      </c>
      <c r="B36" s="223" t="s">
        <v>753</v>
      </c>
      <c r="C36" s="222">
        <v>150385.79999999999</v>
      </c>
      <c r="D36" s="222">
        <v>150385.79999999999</v>
      </c>
      <c r="E36" s="222"/>
      <c r="F36" s="222"/>
      <c r="G36" s="222"/>
      <c r="H36" s="324"/>
    </row>
    <row r="37" spans="1:8">
      <c r="A37" s="223" t="s">
        <v>754</v>
      </c>
      <c r="B37" s="223" t="s">
        <v>755</v>
      </c>
      <c r="C37" s="222">
        <v>-64920.41</v>
      </c>
      <c r="D37" s="222">
        <v>-64920.41</v>
      </c>
      <c r="E37" s="222"/>
      <c r="F37" s="222"/>
      <c r="G37" s="222"/>
      <c r="H37" s="324"/>
    </row>
    <row r="38" spans="1:8">
      <c r="A38" s="223" t="s">
        <v>756</v>
      </c>
      <c r="B38" s="223" t="s">
        <v>757</v>
      </c>
      <c r="C38" s="222">
        <v>-585.79</v>
      </c>
      <c r="D38" s="222">
        <v>-585.79</v>
      </c>
      <c r="E38" s="222"/>
      <c r="F38" s="222"/>
      <c r="G38" s="222"/>
      <c r="H38" s="324"/>
    </row>
    <row r="39" spans="1:8">
      <c r="A39" s="223" t="s">
        <v>758</v>
      </c>
      <c r="B39" s="223" t="s">
        <v>759</v>
      </c>
      <c r="C39" s="222">
        <v>156026.20000000001</v>
      </c>
      <c r="D39" s="222">
        <v>156026.20000000001</v>
      </c>
      <c r="E39" s="222"/>
      <c r="F39" s="222"/>
      <c r="G39" s="222"/>
      <c r="H39" s="324"/>
    </row>
    <row r="40" spans="1:8">
      <c r="A40" s="223" t="s">
        <v>760</v>
      </c>
      <c r="B40" s="223" t="s">
        <v>761</v>
      </c>
      <c r="C40" s="222">
        <v>-1.55</v>
      </c>
      <c r="D40" s="222">
        <v>-1.55</v>
      </c>
      <c r="E40" s="222"/>
      <c r="F40" s="222"/>
      <c r="G40" s="222"/>
      <c r="H40" s="324"/>
    </row>
    <row r="41" spans="1:8">
      <c r="A41" s="223" t="s">
        <v>762</v>
      </c>
      <c r="B41" s="223" t="s">
        <v>763</v>
      </c>
      <c r="C41" s="222">
        <v>-67120.84</v>
      </c>
      <c r="D41" s="222">
        <v>-67120.84</v>
      </c>
      <c r="E41" s="222"/>
      <c r="F41" s="222"/>
      <c r="G41" s="222"/>
      <c r="H41" s="324"/>
    </row>
    <row r="42" spans="1:8">
      <c r="A42" s="223" t="s">
        <v>764</v>
      </c>
      <c r="B42" s="223" t="s">
        <v>765</v>
      </c>
      <c r="C42" s="222">
        <v>265.77999999999997</v>
      </c>
      <c r="D42" s="222">
        <v>265.77999999999997</v>
      </c>
      <c r="E42" s="222"/>
      <c r="F42" s="222"/>
      <c r="G42" s="222"/>
      <c r="H42" s="324"/>
    </row>
    <row r="43" spans="1:8">
      <c r="A43" s="223" t="s">
        <v>766</v>
      </c>
      <c r="B43" s="223" t="s">
        <v>767</v>
      </c>
      <c r="C43" s="222">
        <v>-38945.730000000003</v>
      </c>
      <c r="D43" s="222">
        <v>-38945.730000000003</v>
      </c>
      <c r="E43" s="222"/>
      <c r="F43" s="222"/>
      <c r="G43" s="222"/>
      <c r="H43" s="324"/>
    </row>
    <row r="44" spans="1:8">
      <c r="A44" s="223" t="s">
        <v>768</v>
      </c>
      <c r="B44" s="223" t="s">
        <v>769</v>
      </c>
      <c r="C44" s="222">
        <v>-195.82</v>
      </c>
      <c r="D44" s="222">
        <v>-195.82</v>
      </c>
      <c r="E44" s="222"/>
      <c r="F44" s="222"/>
      <c r="G44" s="222"/>
      <c r="H44" s="324"/>
    </row>
    <row r="45" spans="1:8">
      <c r="A45" s="223" t="s">
        <v>770</v>
      </c>
      <c r="B45" s="223" t="s">
        <v>771</v>
      </c>
      <c r="C45" s="222">
        <v>-3948.05</v>
      </c>
      <c r="D45" s="222">
        <v>-3948.05</v>
      </c>
      <c r="E45" s="222"/>
      <c r="F45" s="222"/>
      <c r="G45" s="222"/>
      <c r="H45" s="324"/>
    </row>
    <row r="46" spans="1:8">
      <c r="A46" s="223" t="s">
        <v>772</v>
      </c>
      <c r="B46" s="223" t="s">
        <v>773</v>
      </c>
      <c r="C46" s="222">
        <v>-7344.98</v>
      </c>
      <c r="D46" s="222">
        <v>-7344.98</v>
      </c>
      <c r="E46" s="222"/>
      <c r="F46" s="222"/>
      <c r="G46" s="222"/>
      <c r="H46" s="324"/>
    </row>
    <row r="47" spans="1:8">
      <c r="A47" s="223" t="s">
        <v>774</v>
      </c>
      <c r="B47" s="223" t="s">
        <v>775</v>
      </c>
      <c r="C47" s="222">
        <v>-2038.16</v>
      </c>
      <c r="D47" s="222">
        <v>-2038.16</v>
      </c>
      <c r="E47" s="222"/>
      <c r="F47" s="222"/>
      <c r="G47" s="222"/>
      <c r="H47" s="324"/>
    </row>
    <row r="48" spans="1:8">
      <c r="A48" s="223" t="s">
        <v>776</v>
      </c>
      <c r="B48" s="223" t="s">
        <v>777</v>
      </c>
      <c r="C48" s="222">
        <v>-20914.62</v>
      </c>
      <c r="D48" s="222">
        <v>-20914.62</v>
      </c>
      <c r="E48" s="222"/>
      <c r="F48" s="222"/>
      <c r="G48" s="222"/>
      <c r="H48" s="324"/>
    </row>
    <row r="49" spans="1:8">
      <c r="A49" s="223" t="s">
        <v>778</v>
      </c>
      <c r="B49" s="223" t="s">
        <v>779</v>
      </c>
      <c r="C49" s="222">
        <v>-3608.4</v>
      </c>
      <c r="D49" s="222">
        <v>-3608.4</v>
      </c>
      <c r="E49" s="222"/>
      <c r="F49" s="222"/>
      <c r="G49" s="222"/>
      <c r="H49" s="324"/>
    </row>
    <row r="50" spans="1:8">
      <c r="A50" s="223" t="s">
        <v>780</v>
      </c>
      <c r="B50" s="223" t="s">
        <v>781</v>
      </c>
      <c r="C50" s="222">
        <v>-25142.79</v>
      </c>
      <c r="D50" s="222">
        <v>-25142.79</v>
      </c>
      <c r="E50" s="222"/>
      <c r="F50" s="222"/>
      <c r="G50" s="222"/>
      <c r="H50" s="324"/>
    </row>
    <row r="51" spans="1:8">
      <c r="A51" s="223" t="s">
        <v>782</v>
      </c>
      <c r="B51" s="223" t="s">
        <v>783</v>
      </c>
      <c r="C51" s="222">
        <v>-1.81</v>
      </c>
      <c r="D51" s="222">
        <v>-1.81</v>
      </c>
      <c r="E51" s="222"/>
      <c r="F51" s="222"/>
      <c r="G51" s="222"/>
      <c r="H51" s="324"/>
    </row>
    <row r="52" spans="1:8">
      <c r="A52" s="223" t="s">
        <v>784</v>
      </c>
      <c r="B52" s="223" t="s">
        <v>785</v>
      </c>
      <c r="C52" s="222">
        <v>-51865.27</v>
      </c>
      <c r="D52" s="222">
        <v>-51865.27</v>
      </c>
      <c r="E52" s="222"/>
      <c r="F52" s="222"/>
      <c r="G52" s="222"/>
      <c r="H52" s="324"/>
    </row>
    <row r="53" spans="1:8">
      <c r="A53" s="223" t="s">
        <v>786</v>
      </c>
      <c r="B53" s="223" t="s">
        <v>787</v>
      </c>
      <c r="C53" s="222">
        <v>-1986.6</v>
      </c>
      <c r="D53" s="222">
        <v>-1986.6</v>
      </c>
      <c r="E53" s="222"/>
      <c r="F53" s="222"/>
      <c r="G53" s="222"/>
      <c r="H53" s="324"/>
    </row>
    <row r="54" spans="1:8">
      <c r="A54" s="223" t="s">
        <v>788</v>
      </c>
      <c r="B54" s="223" t="s">
        <v>789</v>
      </c>
      <c r="C54" s="222">
        <v>-319.85000000000002</v>
      </c>
      <c r="D54" s="222">
        <v>-319.85000000000002</v>
      </c>
      <c r="E54" s="222"/>
      <c r="F54" s="222"/>
      <c r="G54" s="222"/>
      <c r="H54" s="324"/>
    </row>
    <row r="55" spans="1:8">
      <c r="A55" s="223" t="s">
        <v>790</v>
      </c>
      <c r="B55" s="223" t="s">
        <v>791</v>
      </c>
      <c r="C55" s="222">
        <v>-1057.27</v>
      </c>
      <c r="D55" s="222">
        <v>-1057.27</v>
      </c>
      <c r="E55" s="222"/>
      <c r="F55" s="222"/>
      <c r="G55" s="222"/>
      <c r="H55" s="324"/>
    </row>
    <row r="56" spans="1:8">
      <c r="A56" s="223" t="s">
        <v>792</v>
      </c>
      <c r="B56" s="223" t="s">
        <v>793</v>
      </c>
      <c r="C56" s="222">
        <v>-1.01</v>
      </c>
      <c r="D56" s="222">
        <v>-1.01</v>
      </c>
      <c r="E56" s="222"/>
      <c r="F56" s="222"/>
      <c r="G56" s="222"/>
      <c r="H56" s="324"/>
    </row>
    <row r="57" spans="1:8">
      <c r="A57" s="223" t="s">
        <v>794</v>
      </c>
      <c r="B57" s="223" t="s">
        <v>795</v>
      </c>
      <c r="C57" s="222">
        <v>-0.02</v>
      </c>
      <c r="D57" s="222">
        <v>-0.02</v>
      </c>
      <c r="E57" s="222"/>
      <c r="F57" s="222"/>
      <c r="G57" s="222"/>
      <c r="H57" s="324"/>
    </row>
    <row r="58" spans="1:8">
      <c r="A58" s="223" t="s">
        <v>796</v>
      </c>
      <c r="B58" s="223" t="s">
        <v>797</v>
      </c>
      <c r="C58" s="222">
        <v>-429.03</v>
      </c>
      <c r="D58" s="222">
        <v>-429.03</v>
      </c>
      <c r="E58" s="222"/>
      <c r="F58" s="222"/>
      <c r="G58" s="222"/>
      <c r="H58" s="324"/>
    </row>
    <row r="59" spans="1:8">
      <c r="A59" s="223" t="s">
        <v>798</v>
      </c>
      <c r="B59" s="223" t="s">
        <v>799</v>
      </c>
      <c r="C59" s="222">
        <v>-0.16</v>
      </c>
      <c r="D59" s="222">
        <v>-0.16</v>
      </c>
      <c r="E59" s="222"/>
      <c r="F59" s="222"/>
      <c r="G59" s="222"/>
      <c r="H59" s="324"/>
    </row>
    <row r="60" spans="1:8">
      <c r="A60" s="223" t="s">
        <v>800</v>
      </c>
      <c r="B60" s="223" t="s">
        <v>801</v>
      </c>
      <c r="C60" s="222">
        <v>-109111.23</v>
      </c>
      <c r="D60" s="222">
        <v>-109111.23</v>
      </c>
      <c r="E60" s="222"/>
      <c r="F60" s="222"/>
      <c r="G60" s="222"/>
      <c r="H60" s="324"/>
    </row>
    <row r="61" spans="1:8">
      <c r="A61" s="223" t="s">
        <v>555</v>
      </c>
      <c r="B61" s="223" t="s">
        <v>555</v>
      </c>
      <c r="C61" s="222"/>
      <c r="D61" s="222"/>
      <c r="E61" s="222"/>
      <c r="F61" s="222"/>
      <c r="G61" s="222"/>
      <c r="H61" s="324"/>
    </row>
    <row r="62" spans="1:8">
      <c r="A62" s="223"/>
      <c r="B62" s="223"/>
      <c r="C62" s="222"/>
      <c r="D62" s="222"/>
      <c r="E62" s="222"/>
      <c r="F62" s="222"/>
      <c r="G62" s="222"/>
      <c r="H62" s="324"/>
    </row>
    <row r="63" spans="1:8">
      <c r="A63" s="323"/>
      <c r="B63" s="323" t="s">
        <v>338</v>
      </c>
      <c r="C63" s="322">
        <f>SUM(C8:C62)</f>
        <v>-2476022.09</v>
      </c>
      <c r="D63" s="322">
        <f>SUM(D8:D62)</f>
        <v>-2476022.09</v>
      </c>
      <c r="E63" s="322">
        <f>SUM(E8:E62)</f>
        <v>0</v>
      </c>
      <c r="F63" s="322">
        <f>SUM(F8:F62)</f>
        <v>0</v>
      </c>
      <c r="G63" s="322">
        <f>SUM(G8:G62)</f>
        <v>0</v>
      </c>
      <c r="H63" s="322"/>
    </row>
    <row r="66" spans="1:8">
      <c r="A66" s="217" t="s">
        <v>337</v>
      </c>
      <c r="B66" s="190"/>
      <c r="C66" s="23"/>
      <c r="D66" s="23"/>
      <c r="E66" s="23"/>
      <c r="F66" s="23"/>
      <c r="G66" s="23"/>
      <c r="H66" s="325" t="s">
        <v>336</v>
      </c>
    </row>
    <row r="67" spans="1:8">
      <c r="A67" s="288"/>
    </row>
    <row r="68" spans="1:8" ht="15" customHeight="1">
      <c r="A68" s="228" t="s">
        <v>45</v>
      </c>
      <c r="B68" s="227" t="s">
        <v>46</v>
      </c>
      <c r="C68" s="225" t="s">
        <v>244</v>
      </c>
      <c r="D68" s="267" t="s">
        <v>267</v>
      </c>
      <c r="E68" s="267" t="s">
        <v>266</v>
      </c>
      <c r="F68" s="267" t="s">
        <v>265</v>
      </c>
      <c r="G68" s="266" t="s">
        <v>264</v>
      </c>
      <c r="H68" s="227" t="s">
        <v>263</v>
      </c>
    </row>
    <row r="69" spans="1:8">
      <c r="A69" s="223" t="s">
        <v>555</v>
      </c>
      <c r="B69" s="223" t="s">
        <v>555</v>
      </c>
      <c r="C69" s="222"/>
      <c r="D69" s="222"/>
      <c r="E69" s="222"/>
      <c r="F69" s="222"/>
      <c r="G69" s="222"/>
      <c r="H69" s="324"/>
    </row>
    <row r="70" spans="1:8">
      <c r="A70" s="223"/>
      <c r="B70" s="223"/>
      <c r="C70" s="222"/>
      <c r="D70" s="222"/>
      <c r="E70" s="222"/>
      <c r="F70" s="222"/>
      <c r="G70" s="222"/>
      <c r="H70" s="324"/>
    </row>
    <row r="71" spans="1:8">
      <c r="A71" s="223"/>
      <c r="B71" s="223"/>
      <c r="C71" s="222"/>
      <c r="D71" s="222"/>
      <c r="E71" s="222"/>
      <c r="F71" s="222"/>
      <c r="G71" s="222"/>
      <c r="H71" s="324"/>
    </row>
    <row r="72" spans="1:8">
      <c r="A72" s="223"/>
      <c r="B72" s="223"/>
      <c r="C72" s="222"/>
      <c r="D72" s="222"/>
      <c r="E72" s="222"/>
      <c r="F72" s="222"/>
      <c r="G72" s="222"/>
      <c r="H72" s="324"/>
    </row>
    <row r="73" spans="1:8">
      <c r="A73" s="223"/>
      <c r="B73" s="223"/>
      <c r="C73" s="222"/>
      <c r="D73" s="222"/>
      <c r="E73" s="222"/>
      <c r="F73" s="222"/>
      <c r="G73" s="222"/>
      <c r="H73" s="324"/>
    </row>
    <row r="74" spans="1:8">
      <c r="A74" s="223"/>
      <c r="B74" s="223"/>
      <c r="C74" s="222"/>
      <c r="D74" s="222"/>
      <c r="E74" s="222"/>
      <c r="F74" s="222"/>
      <c r="G74" s="222"/>
      <c r="H74" s="324"/>
    </row>
    <row r="75" spans="1:8">
      <c r="A75" s="223"/>
      <c r="B75" s="223"/>
      <c r="C75" s="222"/>
      <c r="D75" s="222"/>
      <c r="E75" s="222"/>
      <c r="F75" s="222"/>
      <c r="G75" s="222"/>
      <c r="H75" s="324"/>
    </row>
    <row r="76" spans="1:8">
      <c r="A76" s="223"/>
      <c r="B76" s="223"/>
      <c r="C76" s="222"/>
      <c r="D76" s="222"/>
      <c r="E76" s="222"/>
      <c r="F76" s="222"/>
      <c r="G76" s="222"/>
      <c r="H76" s="324"/>
    </row>
    <row r="77" spans="1:8">
      <c r="A77" s="223"/>
      <c r="B77" s="223"/>
      <c r="C77" s="222"/>
      <c r="D77" s="222"/>
      <c r="E77" s="222"/>
      <c r="F77" s="222"/>
      <c r="G77" s="222"/>
      <c r="H77" s="324"/>
    </row>
    <row r="78" spans="1:8">
      <c r="A78" s="223"/>
      <c r="B78" s="223"/>
      <c r="C78" s="222"/>
      <c r="D78" s="222"/>
      <c r="E78" s="222"/>
      <c r="F78" s="222"/>
      <c r="G78" s="222"/>
      <c r="H78" s="324"/>
    </row>
    <row r="79" spans="1:8">
      <c r="A79" s="223"/>
      <c r="B79" s="223"/>
      <c r="C79" s="222"/>
      <c r="D79" s="222"/>
      <c r="E79" s="222"/>
      <c r="F79" s="222"/>
      <c r="G79" s="222"/>
      <c r="H79" s="324"/>
    </row>
    <row r="80" spans="1:8">
      <c r="A80" s="223"/>
      <c r="B80" s="223"/>
      <c r="C80" s="222"/>
      <c r="D80" s="222"/>
      <c r="E80" s="222"/>
      <c r="F80" s="222"/>
      <c r="G80" s="222"/>
      <c r="H80" s="324"/>
    </row>
    <row r="81" spans="1:8">
      <c r="A81" s="223"/>
      <c r="B81" s="223"/>
      <c r="C81" s="222"/>
      <c r="D81" s="222"/>
      <c r="E81" s="222"/>
      <c r="F81" s="222"/>
      <c r="G81" s="222"/>
      <c r="H81" s="324"/>
    </row>
    <row r="82" spans="1:8">
      <c r="A82" s="223"/>
      <c r="B82" s="223"/>
      <c r="C82" s="222"/>
      <c r="D82" s="222"/>
      <c r="E82" s="222"/>
      <c r="F82" s="222"/>
      <c r="G82" s="222"/>
      <c r="H82" s="324"/>
    </row>
    <row r="83" spans="1:8">
      <c r="A83" s="323"/>
      <c r="B83" s="323" t="s">
        <v>335</v>
      </c>
      <c r="C83" s="322">
        <f>SUM(C69:C82)</f>
        <v>0</v>
      </c>
      <c r="D83" s="322">
        <f>SUM(D69:D82)</f>
        <v>0</v>
      </c>
      <c r="E83" s="322">
        <f>SUM(E69:E82)</f>
        <v>0</v>
      </c>
      <c r="F83" s="322">
        <f>SUM(F69:F82)</f>
        <v>0</v>
      </c>
      <c r="G83" s="322">
        <f>SUM(G69:G82)</f>
        <v>0</v>
      </c>
      <c r="H83" s="322"/>
    </row>
  </sheetData>
  <dataValidations count="8">
    <dataValidation allowBlank="1" showInputMessage="1" showErrorMessage="1" prompt="Saldo final de la Información Financiera Trimestral que se presenta (trimestral: 1er, 2do, 3ro. o 4to.)." sqref="C7 C68"/>
    <dataValidation allowBlank="1" showInputMessage="1" showErrorMessage="1" prompt="Corresponde al número de la cuenta de acuerdo al Plan de Cuentas emitido por el CONAC (DOF 23/12/2015)." sqref="A7 A68"/>
    <dataValidation allowBlank="1" showInputMessage="1" showErrorMessage="1" prompt="Informar sobre la factibilidad de pago." sqref="H7 H68"/>
    <dataValidation allowBlank="1" showInputMessage="1" showErrorMessage="1" prompt="Importe de la cuentas por cobrar con vencimiento mayor a 365 días." sqref="G7 G68"/>
    <dataValidation allowBlank="1" showInputMessage="1" showErrorMessage="1" prompt="Importe de la cuentas por cobrar con fecha de vencimiento de 181 a 365 días." sqref="F7 F68"/>
    <dataValidation allowBlank="1" showInputMessage="1" showErrorMessage="1" prompt="Importe de la cuentas por cobrar con fecha de vencimiento de 91 a 180 días." sqref="E7 E68"/>
    <dataValidation allowBlank="1" showInputMessage="1" showErrorMessage="1" prompt="Importe de la cuentas por cobrar con fecha de vencimiento de 1 a 90 días." sqref="D7 D68"/>
    <dataValidation allowBlank="1" showInputMessage="1" showErrorMessage="1" prompt="Corresponde al nombre o descripción de la cuenta de acuerdo al Plan de Cuentas emitido por el CONAC." sqref="B7 B68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>
      <c r="A2" s="454" t="s">
        <v>143</v>
      </c>
      <c r="B2" s="455"/>
      <c r="C2" s="88"/>
      <c r="D2" s="88"/>
      <c r="E2" s="88"/>
      <c r="F2" s="88"/>
      <c r="G2" s="88"/>
      <c r="H2" s="88"/>
    </row>
    <row r="3" spans="1:8" ht="12" thickBot="1">
      <c r="A3" s="88"/>
      <c r="B3" s="88"/>
      <c r="C3" s="88"/>
      <c r="D3" s="88"/>
      <c r="E3" s="88"/>
      <c r="F3" s="88"/>
      <c r="G3" s="88"/>
      <c r="H3" s="88"/>
    </row>
    <row r="4" spans="1:8" ht="14.1" customHeight="1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18"/>
  <sheetViews>
    <sheetView zoomScaleNormal="100" zoomScaleSheetLayoutView="100" workbookViewId="0">
      <selection activeCell="A5" sqref="A5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>
      <c r="A1" s="3" t="s">
        <v>43</v>
      </c>
      <c r="B1" s="3"/>
      <c r="D1" s="7"/>
    </row>
    <row r="2" spans="1:5">
      <c r="A2" s="3" t="s">
        <v>139</v>
      </c>
      <c r="B2" s="3"/>
      <c r="D2" s="7"/>
      <c r="E2" s="5" t="s">
        <v>44</v>
      </c>
    </row>
    <row r="5" spans="1:5" ht="11.25" customHeight="1">
      <c r="A5" s="334" t="s">
        <v>345</v>
      </c>
      <c r="B5" s="334"/>
      <c r="E5" s="325" t="s">
        <v>342</v>
      </c>
    </row>
    <row r="6" spans="1:5">
      <c r="D6" s="23"/>
    </row>
    <row r="7" spans="1:5" ht="15" customHeight="1">
      <c r="A7" s="228" t="s">
        <v>45</v>
      </c>
      <c r="B7" s="227" t="s">
        <v>46</v>
      </c>
      <c r="C7" s="225" t="s">
        <v>244</v>
      </c>
      <c r="D7" s="225" t="s">
        <v>341</v>
      </c>
      <c r="E7" s="225" t="s">
        <v>263</v>
      </c>
    </row>
    <row r="8" spans="1:5" ht="11.25" customHeight="1">
      <c r="A8" s="223" t="s">
        <v>556</v>
      </c>
      <c r="B8" s="223" t="s">
        <v>556</v>
      </c>
      <c r="C8" s="324"/>
      <c r="D8" s="324"/>
      <c r="E8" s="303"/>
    </row>
    <row r="9" spans="1:5">
      <c r="A9" s="223"/>
      <c r="B9" s="223"/>
      <c r="C9" s="324"/>
      <c r="D9" s="324"/>
      <c r="E9" s="303"/>
    </row>
    <row r="10" spans="1:5">
      <c r="A10" s="333"/>
      <c r="B10" s="333" t="s">
        <v>344</v>
      </c>
      <c r="C10" s="332">
        <f>SUM(C8:C9)</f>
        <v>0</v>
      </c>
      <c r="D10" s="326"/>
      <c r="E10" s="326"/>
    </row>
    <row r="13" spans="1:5" ht="11.25" customHeight="1">
      <c r="A13" s="217" t="s">
        <v>343</v>
      </c>
      <c r="B13" s="190"/>
      <c r="E13" s="325" t="s">
        <v>342</v>
      </c>
    </row>
    <row r="14" spans="1:5">
      <c r="A14" s="288"/>
    </row>
    <row r="15" spans="1:5" ht="15" customHeight="1">
      <c r="A15" s="228" t="s">
        <v>45</v>
      </c>
      <c r="B15" s="227" t="s">
        <v>46</v>
      </c>
      <c r="C15" s="225" t="s">
        <v>244</v>
      </c>
      <c r="D15" s="225" t="s">
        <v>341</v>
      </c>
      <c r="E15" s="225" t="s">
        <v>263</v>
      </c>
    </row>
    <row r="16" spans="1:5">
      <c r="A16" s="331" t="s">
        <v>556</v>
      </c>
      <c r="B16" s="330" t="s">
        <v>556</v>
      </c>
      <c r="C16" s="329"/>
      <c r="D16" s="324"/>
      <c r="E16" s="303"/>
    </row>
    <row r="17" spans="1:5">
      <c r="A17" s="223"/>
      <c r="B17" s="328"/>
      <c r="C17" s="324"/>
      <c r="D17" s="324"/>
      <c r="E17" s="303"/>
    </row>
    <row r="18" spans="1:5">
      <c r="A18" s="323"/>
      <c r="B18" s="323" t="s">
        <v>340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>
      <c r="A2" s="454" t="s">
        <v>143</v>
      </c>
      <c r="B2" s="455"/>
      <c r="D2" s="88"/>
      <c r="E2" s="88"/>
    </row>
    <row r="3" spans="1:5" ht="12" thickBot="1">
      <c r="A3" s="88"/>
      <c r="B3" s="88"/>
      <c r="D3" s="88"/>
      <c r="E3" s="88"/>
    </row>
    <row r="4" spans="1:5" ht="14.1" customHeight="1">
      <c r="A4" s="137" t="s">
        <v>234</v>
      </c>
      <c r="B4" s="94"/>
      <c r="C4" s="107"/>
      <c r="D4" s="94"/>
      <c r="E4" s="95"/>
    </row>
    <row r="5" spans="1:5" ht="14.1" customHeight="1">
      <c r="A5" s="139" t="s">
        <v>144</v>
      </c>
      <c r="B5" s="12"/>
      <c r="C5" s="13"/>
      <c r="D5" s="12"/>
      <c r="E5" s="96"/>
    </row>
    <row r="6" spans="1:5" ht="14.1" customHeight="1">
      <c r="A6" s="139" t="s">
        <v>173</v>
      </c>
      <c r="B6" s="92"/>
      <c r="C6" s="108"/>
      <c r="D6" s="92"/>
      <c r="E6" s="93"/>
    </row>
    <row r="7" spans="1:5" ht="14.1" customHeight="1">
      <c r="A7" s="156" t="s">
        <v>180</v>
      </c>
      <c r="B7" s="12"/>
      <c r="C7" s="13"/>
      <c r="D7" s="12"/>
      <c r="E7" s="96"/>
    </row>
    <row r="8" spans="1:5" ht="14.1" customHeight="1" thickBot="1">
      <c r="A8" s="144" t="s">
        <v>174</v>
      </c>
      <c r="B8" s="97"/>
      <c r="C8" s="109"/>
      <c r="D8" s="97"/>
      <c r="E8" s="98"/>
    </row>
    <row r="9" spans="1:5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topLeftCell="A7" zoomScaleNormal="100" zoomScaleSheetLayoutView="100" workbookViewId="0">
      <selection activeCell="B26" sqref="B26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>
      <c r="A1" s="21" t="s">
        <v>43</v>
      </c>
      <c r="B1" s="21"/>
      <c r="C1" s="337"/>
      <c r="D1" s="24"/>
      <c r="E1" s="5"/>
    </row>
    <row r="2" spans="1:5" s="12" customFormat="1">
      <c r="A2" s="21" t="s">
        <v>139</v>
      </c>
      <c r="B2" s="21"/>
      <c r="C2" s="13"/>
    </row>
    <row r="3" spans="1:5" s="12" customFormat="1">
      <c r="C3" s="13"/>
    </row>
    <row r="4" spans="1:5" s="12" customFormat="1">
      <c r="C4" s="13"/>
    </row>
    <row r="5" spans="1:5" s="12" customFormat="1">
      <c r="A5" s="217" t="s">
        <v>353</v>
      </c>
      <c r="B5" s="190"/>
      <c r="C5" s="7"/>
      <c r="D5" s="89"/>
      <c r="E5" s="325" t="s">
        <v>347</v>
      </c>
    </row>
    <row r="6" spans="1:5" s="12" customFormat="1">
      <c r="A6" s="288"/>
      <c r="B6" s="89"/>
      <c r="C6" s="7"/>
      <c r="D6" s="89"/>
      <c r="E6" s="89"/>
    </row>
    <row r="7" spans="1:5" s="12" customFormat="1" ht="15" customHeight="1">
      <c r="A7" s="228" t="s">
        <v>45</v>
      </c>
      <c r="B7" s="227" t="s">
        <v>46</v>
      </c>
      <c r="C7" s="225" t="s">
        <v>244</v>
      </c>
      <c r="D7" s="225" t="s">
        <v>341</v>
      </c>
      <c r="E7" s="225" t="s">
        <v>263</v>
      </c>
    </row>
    <row r="8" spans="1:5" s="12" customFormat="1">
      <c r="A8" s="331" t="s">
        <v>556</v>
      </c>
      <c r="B8" s="330" t="s">
        <v>556</v>
      </c>
      <c r="C8" s="329"/>
      <c r="D8" s="324"/>
      <c r="E8" s="303"/>
    </row>
    <row r="9" spans="1:5" s="12" customFormat="1">
      <c r="A9" s="223"/>
      <c r="B9" s="328"/>
      <c r="C9" s="324"/>
      <c r="D9" s="324"/>
      <c r="E9" s="303"/>
    </row>
    <row r="10" spans="1:5" s="12" customFormat="1">
      <c r="A10" s="323"/>
      <c r="B10" s="323" t="s">
        <v>352</v>
      </c>
      <c r="C10" s="327">
        <f>SUM(C8:C9)</f>
        <v>0</v>
      </c>
      <c r="D10" s="326"/>
      <c r="E10" s="326"/>
    </row>
    <row r="11" spans="1:5" s="12" customFormat="1">
      <c r="C11" s="13"/>
    </row>
    <row r="12" spans="1:5" s="12" customFormat="1">
      <c r="C12" s="13"/>
    </row>
    <row r="13" spans="1:5" s="12" customFormat="1" ht="11.25" customHeight="1">
      <c r="A13" s="217" t="s">
        <v>351</v>
      </c>
      <c r="B13" s="217"/>
      <c r="C13" s="13"/>
      <c r="D13" s="25"/>
      <c r="E13" s="190" t="s">
        <v>350</v>
      </c>
    </row>
    <row r="14" spans="1:5" s="24" customFormat="1">
      <c r="A14" s="281"/>
      <c r="B14" s="281"/>
      <c r="C14" s="23"/>
      <c r="D14" s="25"/>
    </row>
    <row r="15" spans="1:5" ht="15" customHeight="1">
      <c r="A15" s="228" t="s">
        <v>45</v>
      </c>
      <c r="B15" s="227" t="s">
        <v>46</v>
      </c>
      <c r="C15" s="225" t="s">
        <v>244</v>
      </c>
      <c r="D15" s="225" t="s">
        <v>341</v>
      </c>
      <c r="E15" s="225" t="s">
        <v>263</v>
      </c>
    </row>
    <row r="16" spans="1:5" ht="11.25" customHeight="1">
      <c r="A16" s="238" t="s">
        <v>556</v>
      </c>
      <c r="B16" s="276" t="s">
        <v>556</v>
      </c>
      <c r="C16" s="222"/>
      <c r="D16" s="222"/>
      <c r="E16" s="303"/>
    </row>
    <row r="17" spans="1:5">
      <c r="A17" s="238"/>
      <c r="B17" s="276"/>
      <c r="C17" s="222"/>
      <c r="D17" s="222"/>
      <c r="E17" s="303"/>
    </row>
    <row r="18" spans="1:5">
      <c r="A18" s="336"/>
      <c r="B18" s="336" t="s">
        <v>349</v>
      </c>
      <c r="C18" s="335">
        <f>SUM(C16:C17)</f>
        <v>0</v>
      </c>
      <c r="D18" s="244"/>
      <c r="E18" s="244"/>
    </row>
    <row r="21" spans="1:5">
      <c r="A21" s="217" t="s">
        <v>348</v>
      </c>
      <c r="B21" s="190"/>
      <c r="E21" s="325" t="s">
        <v>347</v>
      </c>
    </row>
    <row r="22" spans="1:5">
      <c r="A22" s="288"/>
    </row>
    <row r="23" spans="1:5" ht="15" customHeight="1">
      <c r="A23" s="228" t="s">
        <v>45</v>
      </c>
      <c r="B23" s="227" t="s">
        <v>46</v>
      </c>
      <c r="C23" s="225" t="s">
        <v>244</v>
      </c>
      <c r="D23" s="225" t="s">
        <v>341</v>
      </c>
      <c r="E23" s="225" t="s">
        <v>263</v>
      </c>
    </row>
    <row r="24" spans="1:5">
      <c r="A24" s="331" t="s">
        <v>556</v>
      </c>
      <c r="B24" s="330" t="s">
        <v>556</v>
      </c>
      <c r="C24" s="329"/>
      <c r="D24" s="324"/>
      <c r="E24" s="303"/>
    </row>
    <row r="25" spans="1:5">
      <c r="A25" s="223"/>
      <c r="B25" s="328"/>
      <c r="C25" s="324"/>
      <c r="D25" s="324"/>
      <c r="E25" s="303"/>
    </row>
    <row r="26" spans="1:5">
      <c r="A26" s="323"/>
      <c r="B26" s="323" t="s">
        <v>346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>
      <c r="A2" s="454" t="s">
        <v>143</v>
      </c>
      <c r="B2" s="455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62" t="s">
        <v>180</v>
      </c>
      <c r="B7" s="12"/>
      <c r="C7" s="12"/>
      <c r="D7" s="12"/>
      <c r="E7" s="96"/>
    </row>
    <row r="8" spans="1:5" ht="14.1" customHeight="1" thickBot="1">
      <c r="A8" s="163" t="s">
        <v>174</v>
      </c>
      <c r="B8" s="97"/>
      <c r="C8" s="97"/>
      <c r="D8" s="97"/>
      <c r="E8" s="98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B20"/>
  <sheetViews>
    <sheetView zoomScaleNormal="100" zoomScaleSheetLayoutView="100" workbookViewId="0">
      <selection activeCell="G24" sqref="G24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>
      <c r="A1" s="468" t="s">
        <v>240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5"/>
      <c r="AB1" s="12"/>
    </row>
    <row r="2" spans="1:28" s="24" customFormat="1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69" t="s">
        <v>54</v>
      </c>
      <c r="Q4" s="469"/>
      <c r="R4" s="469"/>
      <c r="S4" s="469"/>
      <c r="T4" s="469"/>
      <c r="U4" s="89"/>
      <c r="V4" s="89"/>
      <c r="W4" s="89"/>
      <c r="X4" s="89"/>
      <c r="Y4" s="89"/>
      <c r="Z4" s="89"/>
      <c r="AA4" s="89"/>
      <c r="AB4" s="12"/>
    </row>
    <row r="5" spans="1:28" s="24" customFormat="1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>
      <c r="A6" s="77"/>
      <c r="B6" s="470" t="s">
        <v>55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1"/>
    </row>
    <row r="7" spans="1:28" ht="12.95" customHeight="1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>
      <c r="A11" s="204" t="s">
        <v>73</v>
      </c>
      <c r="B11" s="199" t="s">
        <v>1255</v>
      </c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7" sqref="A7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>
      <c r="A2" s="454" t="s">
        <v>143</v>
      </c>
      <c r="B2" s="455"/>
      <c r="C2" s="8"/>
      <c r="D2" s="90"/>
      <c r="E2" s="90"/>
    </row>
    <row r="3" spans="1:6" ht="12" thickBot="1">
      <c r="A3" s="91"/>
      <c r="B3" s="24"/>
      <c r="C3" s="24"/>
      <c r="D3" s="29"/>
      <c r="E3" s="29"/>
      <c r="F3" s="24"/>
    </row>
    <row r="4" spans="1:6" ht="14.1" customHeight="1">
      <c r="A4" s="137" t="s">
        <v>234</v>
      </c>
      <c r="B4" s="138"/>
      <c r="C4" s="138"/>
      <c r="D4" s="138"/>
      <c r="E4" s="138"/>
      <c r="F4" s="103"/>
    </row>
    <row r="5" spans="1:6" ht="14.1" customHeight="1">
      <c r="A5" s="139" t="s">
        <v>144</v>
      </c>
      <c r="B5" s="140"/>
      <c r="C5" s="140"/>
      <c r="D5" s="140"/>
      <c r="E5" s="140"/>
      <c r="F5" s="103"/>
    </row>
    <row r="6" spans="1:6" ht="14.1" customHeight="1">
      <c r="A6" s="456" t="s">
        <v>228</v>
      </c>
      <c r="B6" s="457"/>
      <c r="C6" s="457"/>
      <c r="D6" s="457"/>
      <c r="E6" s="457"/>
      <c r="F6" s="136"/>
    </row>
    <row r="7" spans="1:6" ht="14.1" customHeight="1">
      <c r="A7" s="139" t="s">
        <v>145</v>
      </c>
      <c r="B7" s="140"/>
      <c r="C7" s="140"/>
      <c r="D7" s="140"/>
      <c r="E7" s="140"/>
      <c r="F7" s="103"/>
    </row>
    <row r="8" spans="1:6" ht="14.1" customHeight="1" thickBot="1">
      <c r="A8" s="141" t="s">
        <v>146</v>
      </c>
      <c r="B8" s="142"/>
      <c r="C8" s="142"/>
      <c r="D8" s="142"/>
      <c r="E8" s="142"/>
      <c r="F8" s="103"/>
    </row>
    <row r="9" spans="1:6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0"/>
  <sheetViews>
    <sheetView zoomScaleNormal="100" zoomScaleSheetLayoutView="100" workbookViewId="0">
      <pane ySplit="3" topLeftCell="A13" activePane="bottomLeft" state="frozen"/>
      <selection pane="bottomLeft" activeCell="K11" sqref="K11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>
      <c r="A2" s="455" t="s">
        <v>143</v>
      </c>
      <c r="B2" s="455"/>
      <c r="C2" s="455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02"/>
  <sheetViews>
    <sheetView topLeftCell="A79" zoomScaleNormal="100" zoomScaleSheetLayoutView="100" workbookViewId="0">
      <selection activeCell="C85" sqref="C85"/>
    </sheetView>
  </sheetViews>
  <sheetFormatPr baseColWidth="10" defaultColWidth="12.42578125" defaultRowHeight="11.25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>
      <c r="A1" s="21" t="s">
        <v>43</v>
      </c>
      <c r="B1" s="21"/>
      <c r="D1" s="5"/>
    </row>
    <row r="2" spans="1:4">
      <c r="A2" s="21" t="s">
        <v>0</v>
      </c>
      <c r="B2" s="21"/>
    </row>
    <row r="3" spans="1:4" s="12" customFormat="1">
      <c r="C3" s="22"/>
      <c r="D3" s="22"/>
    </row>
    <row r="4" spans="1:4" s="12" customFormat="1">
      <c r="C4" s="22"/>
      <c r="D4" s="22"/>
    </row>
    <row r="5" spans="1:4" s="12" customFormat="1" ht="11.25" customHeight="1">
      <c r="A5" s="311" t="s">
        <v>359</v>
      </c>
      <c r="B5" s="311"/>
      <c r="C5" s="13"/>
      <c r="D5" s="190" t="s">
        <v>358</v>
      </c>
    </row>
    <row r="6" spans="1:4" ht="11.25" customHeight="1">
      <c r="A6" s="317"/>
      <c r="B6" s="317"/>
      <c r="C6" s="318"/>
      <c r="D6" s="338"/>
    </row>
    <row r="7" spans="1:4" ht="15" customHeight="1">
      <c r="A7" s="228" t="s">
        <v>45</v>
      </c>
      <c r="B7" s="227" t="s">
        <v>46</v>
      </c>
      <c r="C7" s="225" t="s">
        <v>244</v>
      </c>
      <c r="D7" s="225" t="s">
        <v>263</v>
      </c>
    </row>
    <row r="8" spans="1:4">
      <c r="A8" s="238" t="s">
        <v>802</v>
      </c>
      <c r="B8" s="238" t="s">
        <v>803</v>
      </c>
      <c r="C8" s="236">
        <v>-8583616.7799999993</v>
      </c>
      <c r="D8" s="222"/>
    </row>
    <row r="9" spans="1:4">
      <c r="A9" s="238" t="s">
        <v>804</v>
      </c>
      <c r="B9" s="238" t="s">
        <v>805</v>
      </c>
      <c r="C9" s="236">
        <v>-3357557.17</v>
      </c>
      <c r="D9" s="222"/>
    </row>
    <row r="10" spans="1:4">
      <c r="A10" s="238" t="s">
        <v>806</v>
      </c>
      <c r="B10" s="238" t="s">
        <v>807</v>
      </c>
      <c r="C10" s="236">
        <v>-666204.54</v>
      </c>
      <c r="D10" s="222"/>
    </row>
    <row r="11" spans="1:4">
      <c r="A11" s="238" t="s">
        <v>808</v>
      </c>
      <c r="B11" s="238" t="s">
        <v>809</v>
      </c>
      <c r="C11" s="236">
        <v>-444417.85</v>
      </c>
      <c r="D11" s="222"/>
    </row>
    <row r="12" spans="1:4">
      <c r="A12" s="238" t="s">
        <v>810</v>
      </c>
      <c r="B12" s="238" t="s">
        <v>811</v>
      </c>
      <c r="C12" s="236">
        <v>-129295.48</v>
      </c>
      <c r="D12" s="222"/>
    </row>
    <row r="13" spans="1:4">
      <c r="A13" s="238" t="s">
        <v>812</v>
      </c>
      <c r="B13" s="238" t="s">
        <v>813</v>
      </c>
      <c r="C13" s="236">
        <v>-54374.42</v>
      </c>
      <c r="D13" s="222"/>
    </row>
    <row r="14" spans="1:4">
      <c r="A14" s="238" t="s">
        <v>814</v>
      </c>
      <c r="B14" s="238" t="s">
        <v>815</v>
      </c>
      <c r="C14" s="236">
        <v>-5157.9399999999996</v>
      </c>
      <c r="D14" s="222"/>
    </row>
    <row r="15" spans="1:4">
      <c r="A15" s="238" t="s">
        <v>816</v>
      </c>
      <c r="B15" s="238" t="s">
        <v>817</v>
      </c>
      <c r="C15" s="236">
        <v>-8720</v>
      </c>
      <c r="D15" s="222"/>
    </row>
    <row r="16" spans="1:4">
      <c r="A16" s="238" t="s">
        <v>818</v>
      </c>
      <c r="B16" s="238" t="s">
        <v>819</v>
      </c>
      <c r="C16" s="236">
        <v>-16700</v>
      </c>
      <c r="D16" s="222"/>
    </row>
    <row r="17" spans="1:4">
      <c r="A17" s="238" t="s">
        <v>820</v>
      </c>
      <c r="B17" s="238" t="s">
        <v>821</v>
      </c>
      <c r="C17" s="236">
        <v>-417682.92</v>
      </c>
      <c r="D17" s="222"/>
    </row>
    <row r="18" spans="1:4">
      <c r="A18" s="238" t="s">
        <v>822</v>
      </c>
      <c r="B18" s="238" t="s">
        <v>823</v>
      </c>
      <c r="C18" s="236">
        <v>-8118</v>
      </c>
      <c r="D18" s="222"/>
    </row>
    <row r="19" spans="1:4">
      <c r="A19" s="238" t="s">
        <v>824</v>
      </c>
      <c r="B19" s="238" t="s">
        <v>825</v>
      </c>
      <c r="C19" s="236">
        <v>-93736.71</v>
      </c>
      <c r="D19" s="222"/>
    </row>
    <row r="20" spans="1:4">
      <c r="A20" s="238" t="s">
        <v>826</v>
      </c>
      <c r="B20" s="238" t="s">
        <v>827</v>
      </c>
      <c r="C20" s="236">
        <v>-43019.05</v>
      </c>
      <c r="D20" s="222"/>
    </row>
    <row r="21" spans="1:4">
      <c r="A21" s="238" t="s">
        <v>828</v>
      </c>
      <c r="B21" s="238" t="s">
        <v>829</v>
      </c>
      <c r="C21" s="236">
        <v>-13807.04</v>
      </c>
      <c r="D21" s="222"/>
    </row>
    <row r="22" spans="1:4">
      <c r="A22" s="238" t="s">
        <v>830</v>
      </c>
      <c r="B22" s="238" t="s">
        <v>831</v>
      </c>
      <c r="C22" s="236">
        <v>-81642.06</v>
      </c>
      <c r="D22" s="222"/>
    </row>
    <row r="23" spans="1:4">
      <c r="A23" s="238" t="s">
        <v>832</v>
      </c>
      <c r="B23" s="238" t="s">
        <v>833</v>
      </c>
      <c r="C23" s="236">
        <v>-82381.919999999998</v>
      </c>
      <c r="D23" s="222"/>
    </row>
    <row r="24" spans="1:4">
      <c r="A24" s="238" t="s">
        <v>834</v>
      </c>
      <c r="B24" s="238" t="s">
        <v>835</v>
      </c>
      <c r="C24" s="236">
        <v>-9657</v>
      </c>
      <c r="D24" s="222"/>
    </row>
    <row r="25" spans="1:4">
      <c r="A25" s="238" t="s">
        <v>836</v>
      </c>
      <c r="B25" s="238" t="s">
        <v>837</v>
      </c>
      <c r="C25" s="236">
        <v>-91268.800000000003</v>
      </c>
      <c r="D25" s="222"/>
    </row>
    <row r="26" spans="1:4">
      <c r="A26" s="238" t="s">
        <v>838</v>
      </c>
      <c r="B26" s="238" t="s">
        <v>839</v>
      </c>
      <c r="C26" s="236">
        <v>-224916</v>
      </c>
      <c r="D26" s="222"/>
    </row>
    <row r="27" spans="1:4">
      <c r="A27" s="238" t="s">
        <v>840</v>
      </c>
      <c r="B27" s="238" t="s">
        <v>841</v>
      </c>
      <c r="C27" s="236">
        <v>-14526.68</v>
      </c>
      <c r="D27" s="222"/>
    </row>
    <row r="28" spans="1:4">
      <c r="A28" s="238" t="s">
        <v>842</v>
      </c>
      <c r="B28" s="238" t="s">
        <v>843</v>
      </c>
      <c r="C28" s="236">
        <v>-184534.62</v>
      </c>
      <c r="D28" s="222"/>
    </row>
    <row r="29" spans="1:4">
      <c r="A29" s="238" t="s">
        <v>844</v>
      </c>
      <c r="B29" s="238" t="s">
        <v>845</v>
      </c>
      <c r="C29" s="236">
        <v>-284362.28999999998</v>
      </c>
      <c r="D29" s="222"/>
    </row>
    <row r="30" spans="1:4">
      <c r="A30" s="238" t="s">
        <v>846</v>
      </c>
      <c r="B30" s="238" t="s">
        <v>847</v>
      </c>
      <c r="C30" s="236">
        <v>-33138.03</v>
      </c>
      <c r="D30" s="222"/>
    </row>
    <row r="31" spans="1:4">
      <c r="A31" s="238" t="s">
        <v>848</v>
      </c>
      <c r="B31" s="238" t="s">
        <v>821</v>
      </c>
      <c r="C31" s="236">
        <v>-71.55</v>
      </c>
      <c r="D31" s="222"/>
    </row>
    <row r="32" spans="1:4">
      <c r="A32" s="238" t="s">
        <v>849</v>
      </c>
      <c r="B32" s="238" t="s">
        <v>850</v>
      </c>
      <c r="C32" s="236">
        <v>-2500</v>
      </c>
      <c r="D32" s="222"/>
    </row>
    <row r="33" spans="1:4">
      <c r="A33" s="238" t="s">
        <v>851</v>
      </c>
      <c r="B33" s="238" t="s">
        <v>852</v>
      </c>
      <c r="C33" s="236">
        <v>-314293.5</v>
      </c>
      <c r="D33" s="222"/>
    </row>
    <row r="34" spans="1:4">
      <c r="A34" s="238" t="s">
        <v>853</v>
      </c>
      <c r="B34" s="238" t="s">
        <v>854</v>
      </c>
      <c r="C34" s="236">
        <v>-675477.87</v>
      </c>
      <c r="D34" s="222"/>
    </row>
    <row r="35" spans="1:4">
      <c r="A35" s="238" t="s">
        <v>855</v>
      </c>
      <c r="B35" s="238" t="s">
        <v>856</v>
      </c>
      <c r="C35" s="236">
        <v>-271.75</v>
      </c>
      <c r="D35" s="222"/>
    </row>
    <row r="36" spans="1:4">
      <c r="A36" s="238" t="s">
        <v>857</v>
      </c>
      <c r="B36" s="238" t="s">
        <v>858</v>
      </c>
      <c r="C36" s="236">
        <v>-190385.92000000001</v>
      </c>
      <c r="D36" s="222"/>
    </row>
    <row r="37" spans="1:4">
      <c r="A37" s="238" t="s">
        <v>859</v>
      </c>
      <c r="B37" s="238" t="s">
        <v>860</v>
      </c>
      <c r="C37" s="236">
        <v>-273024.84000000003</v>
      </c>
      <c r="D37" s="222"/>
    </row>
    <row r="38" spans="1:4">
      <c r="A38" s="238" t="s">
        <v>861</v>
      </c>
      <c r="B38" s="238" t="s">
        <v>862</v>
      </c>
      <c r="C38" s="236">
        <v>-20.91</v>
      </c>
      <c r="D38" s="222"/>
    </row>
    <row r="39" spans="1:4">
      <c r="A39" s="238" t="s">
        <v>863</v>
      </c>
      <c r="B39" s="238" t="s">
        <v>864</v>
      </c>
      <c r="C39" s="236">
        <v>-179.98</v>
      </c>
      <c r="D39" s="222"/>
    </row>
    <row r="40" spans="1:4">
      <c r="A40" s="238" t="s">
        <v>865</v>
      </c>
      <c r="B40" s="238" t="s">
        <v>866</v>
      </c>
      <c r="C40" s="236">
        <v>-923.38</v>
      </c>
      <c r="D40" s="222"/>
    </row>
    <row r="41" spans="1:4">
      <c r="A41" s="238" t="s">
        <v>867</v>
      </c>
      <c r="B41" s="238" t="s">
        <v>868</v>
      </c>
      <c r="C41" s="236">
        <v>-9.36</v>
      </c>
      <c r="D41" s="222"/>
    </row>
    <row r="42" spans="1:4">
      <c r="A42" s="238" t="s">
        <v>869</v>
      </c>
      <c r="B42" s="238" t="s">
        <v>870</v>
      </c>
      <c r="C42" s="236">
        <v>-107386.34</v>
      </c>
      <c r="D42" s="222"/>
    </row>
    <row r="43" spans="1:4">
      <c r="A43" s="238" t="s">
        <v>871</v>
      </c>
      <c r="B43" s="238" t="s">
        <v>872</v>
      </c>
      <c r="C43" s="236">
        <v>-40494.19</v>
      </c>
      <c r="D43" s="222"/>
    </row>
    <row r="44" spans="1:4">
      <c r="A44" s="238" t="s">
        <v>873</v>
      </c>
      <c r="B44" s="238" t="s">
        <v>874</v>
      </c>
      <c r="C44" s="236">
        <v>-0.35</v>
      </c>
      <c r="D44" s="222"/>
    </row>
    <row r="45" spans="1:4">
      <c r="A45" s="238" t="s">
        <v>875</v>
      </c>
      <c r="B45" s="238" t="s">
        <v>876</v>
      </c>
      <c r="C45" s="236">
        <v>-52813.9</v>
      </c>
      <c r="D45" s="222"/>
    </row>
    <row r="46" spans="1:4">
      <c r="A46" s="238" t="s">
        <v>877</v>
      </c>
      <c r="B46" s="238" t="s">
        <v>878</v>
      </c>
      <c r="C46" s="236">
        <v>-54457.93</v>
      </c>
      <c r="D46" s="222"/>
    </row>
    <row r="47" spans="1:4">
      <c r="A47" s="238" t="s">
        <v>879</v>
      </c>
      <c r="B47" s="238" t="s">
        <v>880</v>
      </c>
      <c r="C47" s="236">
        <v>-468053.19</v>
      </c>
      <c r="D47" s="222"/>
    </row>
    <row r="48" spans="1:4">
      <c r="A48" s="238" t="s">
        <v>881</v>
      </c>
      <c r="B48" s="238" t="s">
        <v>882</v>
      </c>
      <c r="C48" s="236">
        <v>-1.01</v>
      </c>
      <c r="D48" s="222"/>
    </row>
    <row r="49" spans="1:4">
      <c r="A49" s="238" t="s">
        <v>883</v>
      </c>
      <c r="B49" s="238" t="s">
        <v>884</v>
      </c>
      <c r="C49" s="236">
        <v>-17203.62</v>
      </c>
      <c r="D49" s="222"/>
    </row>
    <row r="50" spans="1:4">
      <c r="A50" s="238" t="s">
        <v>885</v>
      </c>
      <c r="B50" s="238" t="s">
        <v>886</v>
      </c>
      <c r="C50" s="236">
        <v>-2055.69</v>
      </c>
      <c r="D50" s="222"/>
    </row>
    <row r="51" spans="1:4">
      <c r="A51" s="238" t="s">
        <v>887</v>
      </c>
      <c r="B51" s="238" t="s">
        <v>888</v>
      </c>
      <c r="C51" s="236">
        <v>-2360.12</v>
      </c>
      <c r="D51" s="222"/>
    </row>
    <row r="52" spans="1:4">
      <c r="A52" s="238" t="s">
        <v>889</v>
      </c>
      <c r="B52" s="238" t="s">
        <v>890</v>
      </c>
      <c r="C52" s="236">
        <v>-7490.49</v>
      </c>
      <c r="D52" s="222"/>
    </row>
    <row r="53" spans="1:4">
      <c r="A53" s="238" t="s">
        <v>891</v>
      </c>
      <c r="B53" s="238" t="s">
        <v>892</v>
      </c>
      <c r="C53" s="236">
        <v>-48779.69</v>
      </c>
      <c r="D53" s="222"/>
    </row>
    <row r="54" spans="1:4">
      <c r="A54" s="238" t="s">
        <v>893</v>
      </c>
      <c r="B54" s="238" t="s">
        <v>894</v>
      </c>
      <c r="C54" s="236">
        <v>-3.08</v>
      </c>
      <c r="D54" s="222"/>
    </row>
    <row r="55" spans="1:4">
      <c r="A55" s="238" t="s">
        <v>895</v>
      </c>
      <c r="B55" s="238" t="s">
        <v>896</v>
      </c>
      <c r="C55" s="236">
        <v>-829322.32</v>
      </c>
      <c r="D55" s="222"/>
    </row>
    <row r="56" spans="1:4">
      <c r="A56" s="238" t="s">
        <v>897</v>
      </c>
      <c r="B56" s="238" t="s">
        <v>898</v>
      </c>
      <c r="C56" s="236">
        <v>-65337.68</v>
      </c>
      <c r="D56" s="222"/>
    </row>
    <row r="57" spans="1:4">
      <c r="A57" s="238" t="s">
        <v>899</v>
      </c>
      <c r="B57" s="238" t="s">
        <v>900</v>
      </c>
      <c r="C57" s="236">
        <v>-34800</v>
      </c>
      <c r="D57" s="222"/>
    </row>
    <row r="58" spans="1:4">
      <c r="A58" s="238"/>
      <c r="B58" s="238"/>
      <c r="C58" s="236"/>
      <c r="D58" s="222"/>
    </row>
    <row r="59" spans="1:4" s="8" customFormat="1">
      <c r="A59" s="253"/>
      <c r="B59" s="253" t="s">
        <v>357</v>
      </c>
      <c r="C59" s="233">
        <f>SUM(C8:C58)</f>
        <v>-18036553.960000001</v>
      </c>
      <c r="D59" s="244"/>
    </row>
    <row r="60" spans="1:4" s="8" customFormat="1">
      <c r="A60" s="59"/>
      <c r="B60" s="59"/>
      <c r="C60" s="11"/>
      <c r="D60" s="11"/>
    </row>
    <row r="61" spans="1:4" s="8" customFormat="1">
      <c r="A61" s="59"/>
      <c r="B61" s="59"/>
      <c r="C61" s="11"/>
      <c r="D61" s="11"/>
    </row>
    <row r="62" spans="1:4">
      <c r="A62" s="60"/>
      <c r="B62" s="60"/>
      <c r="C62" s="36"/>
      <c r="D62" s="36"/>
    </row>
    <row r="63" spans="1:4" ht="21.75" customHeight="1">
      <c r="A63" s="311" t="s">
        <v>356</v>
      </c>
      <c r="B63" s="311"/>
      <c r="C63" s="339"/>
      <c r="D63" s="190" t="s">
        <v>355</v>
      </c>
    </row>
    <row r="64" spans="1:4">
      <c r="A64" s="317"/>
      <c r="B64" s="317"/>
      <c r="C64" s="318"/>
      <c r="D64" s="338"/>
    </row>
    <row r="65" spans="1:4" ht="15" customHeight="1">
      <c r="A65" s="228" t="s">
        <v>45</v>
      </c>
      <c r="B65" s="227" t="s">
        <v>46</v>
      </c>
      <c r="C65" s="225" t="s">
        <v>244</v>
      </c>
      <c r="D65" s="225" t="s">
        <v>263</v>
      </c>
    </row>
    <row r="66" spans="1:4">
      <c r="A66" s="238" t="s">
        <v>901</v>
      </c>
      <c r="B66" s="238" t="s">
        <v>902</v>
      </c>
      <c r="C66" s="236">
        <v>-18197476.93</v>
      </c>
      <c r="D66" s="222"/>
    </row>
    <row r="67" spans="1:4">
      <c r="A67" s="238" t="s">
        <v>903</v>
      </c>
      <c r="B67" s="238" t="s">
        <v>904</v>
      </c>
      <c r="C67" s="236">
        <v>-5891226.9500000002</v>
      </c>
      <c r="D67" s="222"/>
    </row>
    <row r="68" spans="1:4">
      <c r="A68" s="238" t="s">
        <v>905</v>
      </c>
      <c r="B68" s="238" t="s">
        <v>906</v>
      </c>
      <c r="C68" s="236">
        <v>-860713.89</v>
      </c>
      <c r="D68" s="222"/>
    </row>
    <row r="69" spans="1:4">
      <c r="A69" s="238" t="s">
        <v>907</v>
      </c>
      <c r="B69" s="238" t="s">
        <v>908</v>
      </c>
      <c r="C69" s="236">
        <v>-553634.68999999994</v>
      </c>
      <c r="D69" s="222"/>
    </row>
    <row r="70" spans="1:4">
      <c r="A70" s="238" t="s">
        <v>909</v>
      </c>
      <c r="B70" s="238" t="s">
        <v>910</v>
      </c>
      <c r="C70" s="236">
        <v>-857468.66</v>
      </c>
      <c r="D70" s="222"/>
    </row>
    <row r="71" spans="1:4">
      <c r="A71" s="238" t="s">
        <v>911</v>
      </c>
      <c r="B71" s="238" t="s">
        <v>912</v>
      </c>
      <c r="C71" s="236">
        <v>-1947280</v>
      </c>
      <c r="D71" s="222"/>
    </row>
    <row r="72" spans="1:4">
      <c r="A72" s="238" t="s">
        <v>913</v>
      </c>
      <c r="B72" s="238" t="s">
        <v>914</v>
      </c>
      <c r="C72" s="236">
        <v>-4902.12</v>
      </c>
      <c r="D72" s="222"/>
    </row>
    <row r="73" spans="1:4">
      <c r="A73" s="238" t="s">
        <v>915</v>
      </c>
      <c r="B73" s="238" t="s">
        <v>916</v>
      </c>
      <c r="C73" s="236">
        <v>-54704.61</v>
      </c>
      <c r="D73" s="222"/>
    </row>
    <row r="74" spans="1:4">
      <c r="A74" s="238" t="s">
        <v>917</v>
      </c>
      <c r="B74" s="238" t="s">
        <v>918</v>
      </c>
      <c r="C74" s="236">
        <v>-401255.96</v>
      </c>
      <c r="D74" s="222"/>
    </row>
    <row r="75" spans="1:4">
      <c r="A75" s="238" t="s">
        <v>919</v>
      </c>
      <c r="B75" s="238" t="s">
        <v>920</v>
      </c>
      <c r="C75" s="236">
        <v>-387330.24</v>
      </c>
      <c r="D75" s="222"/>
    </row>
    <row r="76" spans="1:4">
      <c r="A76" s="238" t="s">
        <v>921</v>
      </c>
      <c r="B76" s="238" t="s">
        <v>922</v>
      </c>
      <c r="C76" s="236">
        <v>-36134520</v>
      </c>
      <c r="D76" s="222"/>
    </row>
    <row r="77" spans="1:4">
      <c r="A77" s="238" t="s">
        <v>923</v>
      </c>
      <c r="B77" s="238" t="s">
        <v>924</v>
      </c>
      <c r="C77" s="236">
        <v>-16941450</v>
      </c>
      <c r="D77" s="222"/>
    </row>
    <row r="78" spans="1:4">
      <c r="A78" s="238" t="s">
        <v>925</v>
      </c>
      <c r="B78" s="238" t="s">
        <v>926</v>
      </c>
      <c r="C78" s="236">
        <v>-7000000</v>
      </c>
      <c r="D78" s="222"/>
    </row>
    <row r="79" spans="1:4">
      <c r="A79" s="238" t="s">
        <v>927</v>
      </c>
      <c r="B79" s="238" t="s">
        <v>928</v>
      </c>
      <c r="C79" s="236">
        <v>-4200000</v>
      </c>
      <c r="D79" s="222"/>
    </row>
    <row r="80" spans="1:4">
      <c r="A80" s="238" t="s">
        <v>929</v>
      </c>
      <c r="B80" s="238" t="s">
        <v>930</v>
      </c>
      <c r="C80" s="236">
        <v>-56606</v>
      </c>
      <c r="D80" s="222"/>
    </row>
    <row r="81" spans="1:4">
      <c r="A81" s="238" t="s">
        <v>931</v>
      </c>
      <c r="B81" s="238" t="s">
        <v>932</v>
      </c>
      <c r="C81" s="236">
        <v>-74038.64</v>
      </c>
      <c r="D81" s="222"/>
    </row>
    <row r="82" spans="1:4">
      <c r="A82" s="238" t="s">
        <v>933</v>
      </c>
      <c r="B82" s="238" t="s">
        <v>934</v>
      </c>
      <c r="C82" s="236">
        <v>-562180</v>
      </c>
      <c r="D82" s="222"/>
    </row>
    <row r="83" spans="1:4">
      <c r="A83" s="238" t="s">
        <v>935</v>
      </c>
      <c r="B83" s="238" t="s">
        <v>936</v>
      </c>
      <c r="C83" s="236">
        <v>-1093360</v>
      </c>
      <c r="D83" s="222"/>
    </row>
    <row r="84" spans="1:4">
      <c r="A84" s="238"/>
      <c r="B84" s="238"/>
      <c r="C84" s="236"/>
      <c r="D84" s="222"/>
    </row>
    <row r="85" spans="1:4">
      <c r="A85" s="253"/>
      <c r="B85" s="253" t="s">
        <v>354</v>
      </c>
      <c r="C85" s="233">
        <f>SUM(C66:C84)</f>
        <v>-95218148.689999998</v>
      </c>
      <c r="D85" s="244"/>
    </row>
    <row r="86" spans="1:4">
      <c r="A86" s="60"/>
      <c r="B86" s="60"/>
      <c r="C86" s="36"/>
      <c r="D86" s="36"/>
    </row>
    <row r="87" spans="1:4">
      <c r="A87" s="60"/>
      <c r="B87" s="60"/>
      <c r="C87" s="36"/>
      <c r="D87" s="36"/>
    </row>
    <row r="88" spans="1:4">
      <c r="A88" s="60"/>
      <c r="B88" s="60"/>
      <c r="C88" s="36"/>
      <c r="D88" s="36"/>
    </row>
    <row r="89" spans="1:4">
      <c r="A89" s="60"/>
      <c r="B89" s="60"/>
      <c r="C89" s="36"/>
      <c r="D89" s="36"/>
    </row>
    <row r="90" spans="1:4">
      <c r="A90" s="60"/>
      <c r="B90" s="60"/>
      <c r="C90" s="36"/>
      <c r="D90" s="36"/>
    </row>
    <row r="91" spans="1:4">
      <c r="A91" s="60"/>
      <c r="B91" s="60"/>
      <c r="C91" s="36"/>
      <c r="D91" s="36"/>
    </row>
    <row r="92" spans="1:4">
      <c r="A92" s="60"/>
      <c r="B92" s="60"/>
      <c r="C92" s="36"/>
      <c r="D92" s="36"/>
    </row>
    <row r="93" spans="1:4">
      <c r="A93" s="60"/>
      <c r="B93" s="60"/>
      <c r="C93" s="36"/>
      <c r="D93" s="36"/>
    </row>
    <row r="94" spans="1:4">
      <c r="A94" s="60"/>
      <c r="B94" s="60"/>
      <c r="C94" s="36"/>
      <c r="D94" s="36"/>
    </row>
    <row r="95" spans="1:4">
      <c r="A95" s="60"/>
      <c r="B95" s="60"/>
      <c r="C95" s="36"/>
      <c r="D95" s="36"/>
    </row>
    <row r="96" spans="1:4">
      <c r="A96" s="60"/>
      <c r="B96" s="60"/>
      <c r="C96" s="36"/>
      <c r="D96" s="36"/>
    </row>
    <row r="97" spans="1:4">
      <c r="A97" s="60"/>
      <c r="B97" s="60"/>
      <c r="C97" s="36"/>
      <c r="D97" s="36"/>
    </row>
    <row r="98" spans="1:4">
      <c r="A98" s="60"/>
      <c r="B98" s="60"/>
      <c r="C98" s="36"/>
      <c r="D98" s="36"/>
    </row>
    <row r="99" spans="1:4">
      <c r="A99" s="60"/>
      <c r="B99" s="60"/>
      <c r="C99" s="36"/>
      <c r="D99" s="36"/>
    </row>
    <row r="100" spans="1:4">
      <c r="A100" s="60"/>
      <c r="B100" s="60"/>
      <c r="C100" s="36"/>
      <c r="D100" s="36"/>
    </row>
    <row r="101" spans="1:4">
      <c r="A101" s="60"/>
      <c r="B101" s="60"/>
      <c r="C101" s="36"/>
      <c r="D101" s="36"/>
    </row>
    <row r="102" spans="1:4">
      <c r="A102" s="60"/>
      <c r="B102" s="60"/>
      <c r="C102" s="36"/>
      <c r="D102" s="36"/>
    </row>
  </sheetData>
  <dataValidations count="4">
    <dataValidation allowBlank="1" showInputMessage="1" showErrorMessage="1" prompt="Saldo final de la Información Financiera Trimestral que se presenta (trimestral: 1er, 2do, 3ro. o 4to.)." sqref="C7 C65"/>
    <dataValidation allowBlank="1" showInputMessage="1" showErrorMessage="1" prompt="Corresponde al número de la cuenta de acuerdo al Plan de Cuentas emitido por el CONAC (DOF 23/12/2015)." sqref="A7 A65"/>
    <dataValidation allowBlank="1" showInputMessage="1" showErrorMessage="1" prompt="Corresponde al nombre o descripción de la cuenta de acuerdo al Plan de Cuentas emitido por el CONAC." sqref="B7 B65"/>
    <dataValidation allowBlank="1" showInputMessage="1" showErrorMessage="1" prompt="Características cualitativas significativas que les impacten financieramente." sqref="D7 D65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>
      <c r="A1" s="59"/>
      <c r="B1" s="59"/>
      <c r="C1" s="11"/>
      <c r="D1" s="11"/>
    </row>
    <row r="2" spans="1:4" ht="15" customHeight="1">
      <c r="A2" s="454" t="s">
        <v>143</v>
      </c>
      <c r="B2" s="455"/>
      <c r="C2" s="11"/>
      <c r="D2" s="11"/>
    </row>
    <row r="3" spans="1:4" ht="12" thickBot="1">
      <c r="A3" s="15"/>
      <c r="B3" s="15"/>
      <c r="C3" s="11"/>
      <c r="D3" s="11"/>
    </row>
    <row r="4" spans="1:4" ht="14.1" customHeight="1">
      <c r="A4" s="137" t="s">
        <v>234</v>
      </c>
      <c r="B4" s="117"/>
      <c r="C4" s="118"/>
      <c r="D4" s="119"/>
    </row>
    <row r="5" spans="1:4" ht="14.1" customHeight="1">
      <c r="A5" s="139" t="s">
        <v>144</v>
      </c>
      <c r="B5" s="92"/>
      <c r="C5" s="92"/>
      <c r="D5" s="93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120"/>
      <c r="D7" s="121"/>
    </row>
    <row r="8" spans="1:4">
      <c r="A8" s="88"/>
      <c r="B8" s="88"/>
    </row>
    <row r="9" spans="1:4">
      <c r="A9" s="60"/>
      <c r="B9" s="60"/>
      <c r="C9" s="36"/>
      <c r="D9" s="36"/>
    </row>
    <row r="10" spans="1:4">
      <c r="A10" s="60"/>
      <c r="B10" s="60"/>
      <c r="C10" s="36"/>
      <c r="D10" s="36"/>
    </row>
    <row r="11" spans="1:4">
      <c r="A11" s="60"/>
      <c r="B11" s="60"/>
      <c r="C11" s="36"/>
      <c r="D11" s="36"/>
    </row>
    <row r="12" spans="1:4">
      <c r="A12" s="60"/>
      <c r="B12" s="60"/>
      <c r="C12" s="36"/>
      <c r="D12" s="36"/>
    </row>
    <row r="13" spans="1:4">
      <c r="A13" s="60"/>
      <c r="B13" s="60"/>
      <c r="C13" s="36"/>
      <c r="D13" s="36"/>
    </row>
    <row r="14" spans="1:4">
      <c r="A14" s="60"/>
      <c r="B14" s="60"/>
      <c r="C14" s="36"/>
      <c r="D14" s="36"/>
    </row>
    <row r="15" spans="1:4">
      <c r="A15" s="60"/>
      <c r="B15" s="60"/>
      <c r="C15" s="36"/>
      <c r="D15" s="36"/>
    </row>
    <row r="16" spans="1:4">
      <c r="A16" s="60"/>
      <c r="B16" s="60"/>
      <c r="C16" s="36"/>
      <c r="D16" s="36"/>
    </row>
    <row r="17" spans="1:4">
      <c r="A17" s="60"/>
      <c r="B17" s="60"/>
      <c r="C17" s="36"/>
      <c r="D17" s="36"/>
    </row>
    <row r="18" spans="1:4">
      <c r="A18" s="60"/>
      <c r="B18" s="60"/>
      <c r="C18" s="36"/>
      <c r="D18" s="36"/>
    </row>
    <row r="19" spans="1:4">
      <c r="A19" s="60"/>
      <c r="B19" s="60"/>
      <c r="C19" s="36"/>
      <c r="D19" s="36"/>
    </row>
    <row r="20" spans="1:4">
      <c r="A20" s="60"/>
      <c r="B20" s="60"/>
      <c r="C20" s="36"/>
      <c r="D20" s="36"/>
    </row>
    <row r="21" spans="1:4">
      <c r="A21" s="60"/>
      <c r="B21" s="60"/>
      <c r="C21" s="36"/>
      <c r="D21" s="36"/>
    </row>
    <row r="22" spans="1:4">
      <c r="A22" s="60"/>
      <c r="B22" s="60"/>
      <c r="C22" s="36"/>
      <c r="D22" s="36"/>
    </row>
    <row r="23" spans="1:4">
      <c r="A23" s="60"/>
      <c r="B23" s="60"/>
      <c r="C23" s="36"/>
      <c r="D23" s="36"/>
    </row>
    <row r="24" spans="1:4">
      <c r="A24" s="60"/>
      <c r="B24" s="60"/>
      <c r="C24" s="36"/>
      <c r="D24" s="36"/>
    </row>
    <row r="25" spans="1:4">
      <c r="A25" s="60"/>
      <c r="B25" s="60"/>
      <c r="C25" s="36"/>
      <c r="D25" s="36"/>
    </row>
    <row r="26" spans="1:4">
      <c r="A26" s="60"/>
      <c r="B26" s="60"/>
      <c r="C26" s="36"/>
      <c r="D26" s="36"/>
    </row>
    <row r="27" spans="1:4">
      <c r="A27" s="60"/>
      <c r="B27" s="60"/>
      <c r="C27" s="36"/>
      <c r="D27" s="36"/>
    </row>
    <row r="28" spans="1:4">
      <c r="A28" s="60"/>
      <c r="B28" s="60"/>
      <c r="C28" s="36"/>
      <c r="D28" s="36"/>
    </row>
    <row r="29" spans="1:4">
      <c r="A29" s="60"/>
      <c r="B29" s="60"/>
      <c r="C29" s="36"/>
      <c r="D29" s="36"/>
    </row>
    <row r="30" spans="1:4">
      <c r="A30" s="60"/>
      <c r="B30" s="60"/>
      <c r="C30" s="36"/>
      <c r="D30" s="36"/>
    </row>
    <row r="31" spans="1:4">
      <c r="A31" s="60"/>
      <c r="B31" s="60"/>
      <c r="C31" s="36"/>
      <c r="D31" s="36"/>
    </row>
    <row r="32" spans="1:4">
      <c r="A32" s="60"/>
      <c r="B32" s="60"/>
      <c r="C32" s="36"/>
      <c r="D32" s="36"/>
    </row>
    <row r="33" spans="1:4">
      <c r="A33" s="60"/>
      <c r="B33" s="60"/>
      <c r="C33" s="36"/>
      <c r="D33" s="36"/>
    </row>
    <row r="34" spans="1:4">
      <c r="A34" s="60"/>
      <c r="B34" s="60"/>
      <c r="C34" s="36"/>
      <c r="D34" s="36"/>
    </row>
    <row r="35" spans="1:4">
      <c r="A35" s="60"/>
      <c r="B35" s="60"/>
      <c r="C35" s="36"/>
      <c r="D35" s="36"/>
    </row>
    <row r="36" spans="1:4">
      <c r="A36" s="60"/>
      <c r="B36" s="60"/>
      <c r="C36" s="36"/>
      <c r="D36" s="36"/>
    </row>
    <row r="37" spans="1:4">
      <c r="A37" s="60"/>
      <c r="B37" s="60"/>
      <c r="C37" s="36"/>
      <c r="D37" s="36"/>
    </row>
    <row r="38" spans="1:4">
      <c r="A38" s="60"/>
      <c r="B38" s="60"/>
      <c r="C38" s="36"/>
      <c r="D38" s="36"/>
    </row>
    <row r="39" spans="1:4">
      <c r="A39" s="60"/>
      <c r="B39" s="60"/>
      <c r="C39" s="36"/>
      <c r="D39" s="36"/>
    </row>
    <row r="40" spans="1:4">
      <c r="A40" s="60"/>
      <c r="B40" s="60"/>
      <c r="C40" s="36"/>
      <c r="D40" s="36"/>
    </row>
    <row r="41" spans="1:4">
      <c r="A41" s="60"/>
      <c r="B41" s="60"/>
      <c r="C41" s="36"/>
      <c r="D41" s="36"/>
    </row>
    <row r="42" spans="1:4">
      <c r="A42" s="60"/>
      <c r="B42" s="60"/>
      <c r="C42" s="36"/>
      <c r="D42" s="36"/>
    </row>
    <row r="43" spans="1:4">
      <c r="A43" s="60"/>
      <c r="B43" s="60"/>
      <c r="C43" s="36"/>
      <c r="D43" s="36"/>
    </row>
    <row r="44" spans="1:4">
      <c r="A44" s="60"/>
      <c r="B44" s="60"/>
      <c r="C44" s="36"/>
      <c r="D44" s="36"/>
    </row>
    <row r="45" spans="1:4">
      <c r="A45" s="60"/>
      <c r="B45" s="60"/>
      <c r="C45" s="36"/>
      <c r="D45" s="36"/>
    </row>
    <row r="46" spans="1:4">
      <c r="A46" s="60"/>
      <c r="B46" s="60"/>
      <c r="C46" s="36"/>
      <c r="D46" s="36"/>
    </row>
    <row r="47" spans="1:4">
      <c r="A47" s="60"/>
      <c r="B47" s="60"/>
      <c r="C47" s="36"/>
      <c r="D47" s="36"/>
    </row>
    <row r="48" spans="1:4">
      <c r="A48" s="60"/>
      <c r="B48" s="60"/>
      <c r="C48" s="36"/>
      <c r="D48" s="36"/>
    </row>
    <row r="49" spans="1:4">
      <c r="A49" s="60"/>
      <c r="B49" s="60"/>
      <c r="C49" s="36"/>
      <c r="D49" s="36"/>
    </row>
    <row r="50" spans="1:4">
      <c r="A50" s="60"/>
      <c r="B50" s="60"/>
      <c r="C50" s="36"/>
      <c r="D50" s="36"/>
    </row>
    <row r="51" spans="1:4">
      <c r="A51" s="60"/>
      <c r="B51" s="60"/>
      <c r="C51" s="36"/>
      <c r="D51" s="36"/>
    </row>
    <row r="52" spans="1:4">
      <c r="A52" s="60"/>
      <c r="B52" s="60"/>
      <c r="C52" s="36"/>
      <c r="D52" s="36"/>
    </row>
    <row r="53" spans="1:4">
      <c r="A53" s="60"/>
      <c r="B53" s="60"/>
      <c r="C53" s="36"/>
      <c r="D53" s="36"/>
    </row>
    <row r="54" spans="1:4">
      <c r="A54" s="60"/>
      <c r="B54" s="60"/>
      <c r="C54" s="36"/>
      <c r="D54" s="36"/>
    </row>
    <row r="55" spans="1:4">
      <c r="A55" s="60"/>
      <c r="B55" s="60"/>
      <c r="C55" s="36"/>
      <c r="D55" s="36"/>
    </row>
    <row r="56" spans="1:4">
      <c r="A56" s="60"/>
      <c r="B56" s="60"/>
      <c r="C56" s="36"/>
      <c r="D56" s="36"/>
    </row>
    <row r="57" spans="1:4">
      <c r="A57" s="60"/>
      <c r="B57" s="60"/>
      <c r="C57" s="36"/>
      <c r="D57" s="36"/>
    </row>
    <row r="58" spans="1:4">
      <c r="A58" s="60"/>
      <c r="B58" s="60"/>
      <c r="C58" s="36"/>
      <c r="D58" s="36"/>
    </row>
    <row r="59" spans="1:4">
      <c r="A59" s="60"/>
      <c r="B59" s="60"/>
      <c r="C59" s="36"/>
      <c r="D59" s="36"/>
    </row>
    <row r="60" spans="1:4">
      <c r="A60" s="60"/>
      <c r="B60" s="60"/>
      <c r="C60" s="36"/>
      <c r="D60" s="36"/>
    </row>
    <row r="61" spans="1:4">
      <c r="A61" s="60"/>
      <c r="B61" s="60"/>
      <c r="C61" s="36"/>
      <c r="D61" s="36"/>
    </row>
    <row r="62" spans="1:4">
      <c r="A62" s="60"/>
      <c r="B62" s="60"/>
      <c r="C62" s="36"/>
      <c r="D62" s="36"/>
    </row>
    <row r="63" spans="1:4">
      <c r="A63" s="60"/>
      <c r="B63" s="60"/>
      <c r="C63" s="36"/>
      <c r="D63" s="36"/>
    </row>
    <row r="64" spans="1:4">
      <c r="A64" s="60"/>
      <c r="B64" s="60"/>
      <c r="C64" s="36"/>
      <c r="D64" s="36"/>
    </row>
    <row r="65" spans="1:4">
      <c r="A65" s="60"/>
      <c r="B65" s="60"/>
      <c r="C65" s="36"/>
      <c r="D65" s="36"/>
    </row>
    <row r="66" spans="1:4">
      <c r="A66" s="60"/>
      <c r="B66" s="60"/>
      <c r="C66" s="36"/>
      <c r="D66" s="36"/>
    </row>
    <row r="67" spans="1:4">
      <c r="A67" s="60"/>
      <c r="B67" s="60"/>
      <c r="C67" s="36"/>
      <c r="D67" s="36"/>
    </row>
    <row r="68" spans="1:4">
      <c r="A68" s="60"/>
      <c r="B68" s="60"/>
      <c r="C68" s="36"/>
      <c r="D68" s="36"/>
    </row>
    <row r="69" spans="1:4">
      <c r="A69" s="60"/>
      <c r="B69" s="60"/>
      <c r="C69" s="36"/>
      <c r="D69" s="36"/>
    </row>
    <row r="70" spans="1:4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4"/>
  <sheetViews>
    <sheetView zoomScaleNormal="100" zoomScaleSheetLayoutView="100" workbookViewId="0">
      <selection activeCell="B8" sqref="B8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>
      <c r="A1" s="21" t="s">
        <v>43</v>
      </c>
      <c r="B1" s="21"/>
      <c r="C1" s="4"/>
      <c r="E1" s="5"/>
    </row>
    <row r="2" spans="1:5">
      <c r="A2" s="21" t="s">
        <v>0</v>
      </c>
      <c r="B2" s="21"/>
      <c r="C2" s="4"/>
    </row>
    <row r="3" spans="1:5">
      <c r="A3" s="12"/>
      <c r="B3" s="12"/>
      <c r="C3" s="22"/>
      <c r="D3" s="12"/>
      <c r="E3" s="12"/>
    </row>
    <row r="4" spans="1:5">
      <c r="A4" s="12"/>
      <c r="B4" s="12"/>
      <c r="C4" s="22"/>
      <c r="D4" s="12"/>
      <c r="E4" s="12"/>
    </row>
    <row r="5" spans="1:5" ht="11.25" customHeight="1">
      <c r="A5" s="311" t="s">
        <v>362</v>
      </c>
      <c r="B5" s="311"/>
      <c r="C5" s="22"/>
      <c r="E5" s="190" t="s">
        <v>361</v>
      </c>
    </row>
    <row r="6" spans="1:5">
      <c r="A6" s="317"/>
      <c r="B6" s="317"/>
      <c r="C6" s="318"/>
      <c r="D6" s="317"/>
      <c r="E6" s="338"/>
    </row>
    <row r="7" spans="1:5" ht="15" customHeight="1">
      <c r="A7" s="228" t="s">
        <v>45</v>
      </c>
      <c r="B7" s="227" t="s">
        <v>46</v>
      </c>
      <c r="C7" s="225" t="s">
        <v>244</v>
      </c>
      <c r="D7" s="345" t="s">
        <v>341</v>
      </c>
      <c r="E7" s="225" t="s">
        <v>263</v>
      </c>
    </row>
    <row r="8" spans="1:5">
      <c r="A8" s="344"/>
      <c r="B8" s="344" t="s">
        <v>555</v>
      </c>
      <c r="C8" s="343">
        <v>0</v>
      </c>
      <c r="D8" s="342"/>
      <c r="E8" s="342"/>
    </row>
    <row r="9" spans="1:5">
      <c r="A9" s="344"/>
      <c r="B9" s="344"/>
      <c r="C9" s="343"/>
      <c r="D9" s="342"/>
      <c r="E9" s="342"/>
    </row>
    <row r="10" spans="1:5">
      <c r="A10" s="344"/>
      <c r="B10" s="344"/>
      <c r="C10" s="343"/>
      <c r="D10" s="342"/>
      <c r="E10" s="342"/>
    </row>
    <row r="11" spans="1:5">
      <c r="A11" s="344"/>
      <c r="B11" s="344"/>
      <c r="C11" s="343"/>
      <c r="D11" s="342"/>
      <c r="E11" s="342"/>
    </row>
    <row r="12" spans="1:5">
      <c r="A12" s="344"/>
      <c r="B12" s="344"/>
      <c r="C12" s="343"/>
      <c r="D12" s="342"/>
      <c r="E12" s="342"/>
    </row>
    <row r="13" spans="1:5">
      <c r="A13" s="344"/>
      <c r="B13" s="344"/>
      <c r="C13" s="343"/>
      <c r="D13" s="342"/>
      <c r="E13" s="342"/>
    </row>
    <row r="14" spans="1:5">
      <c r="A14" s="341"/>
      <c r="B14" s="253" t="s">
        <v>360</v>
      </c>
      <c r="C14" s="220">
        <f>SUM(C8:C13)</f>
        <v>0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>
      <c r="A2" s="454" t="s">
        <v>143</v>
      </c>
      <c r="B2" s="455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154"/>
      <c r="C4" s="154"/>
      <c r="D4" s="154"/>
      <c r="E4" s="155"/>
    </row>
    <row r="5" spans="1:5" ht="14.1" customHeight="1">
      <c r="A5" s="139" t="s">
        <v>144</v>
      </c>
      <c r="B5" s="145"/>
      <c r="C5" s="145"/>
      <c r="D5" s="145"/>
      <c r="E5" s="146"/>
    </row>
    <row r="6" spans="1:5" ht="14.1" customHeight="1">
      <c r="A6" s="139" t="s">
        <v>173</v>
      </c>
      <c r="B6" s="140"/>
      <c r="C6" s="140"/>
      <c r="D6" s="140"/>
      <c r="E6" s="167"/>
    </row>
    <row r="7" spans="1:5" ht="27.95" customHeight="1">
      <c r="A7" s="461" t="s">
        <v>205</v>
      </c>
      <c r="B7" s="472"/>
      <c r="C7" s="472"/>
      <c r="D7" s="472"/>
      <c r="E7" s="473"/>
    </row>
    <row r="8" spans="1:5" ht="14.1" customHeight="1" thickBot="1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H90"/>
  <sheetViews>
    <sheetView topLeftCell="A73" zoomScaleNormal="100" zoomScaleSheetLayoutView="100" workbookViewId="0">
      <selection activeCell="C89" sqref="C89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>
      <c r="A1" s="21" t="s">
        <v>43</v>
      </c>
      <c r="B1" s="21"/>
      <c r="C1" s="22"/>
      <c r="D1" s="358"/>
      <c r="E1" s="5"/>
    </row>
    <row r="2" spans="1:8" s="12" customFormat="1" ht="11.25" customHeight="1">
      <c r="A2" s="21" t="s">
        <v>0</v>
      </c>
      <c r="B2" s="21"/>
      <c r="C2" s="22"/>
      <c r="D2" s="358"/>
      <c r="E2" s="35"/>
    </row>
    <row r="3" spans="1:8" s="12" customFormat="1" ht="10.5" customHeight="1">
      <c r="C3" s="22"/>
      <c r="D3" s="358"/>
      <c r="E3" s="35"/>
    </row>
    <row r="4" spans="1:8" s="12" customFormat="1" ht="10.5" customHeight="1">
      <c r="C4" s="22"/>
      <c r="D4" s="358"/>
      <c r="E4" s="35"/>
    </row>
    <row r="5" spans="1:8" s="12" customFormat="1" ht="11.25" customHeight="1">
      <c r="A5" s="217" t="s">
        <v>367</v>
      </c>
      <c r="B5" s="217"/>
      <c r="C5" s="22"/>
      <c r="D5" s="357"/>
      <c r="E5" s="356" t="s">
        <v>366</v>
      </c>
    </row>
    <row r="6" spans="1:8" ht="11.25" customHeight="1">
      <c r="A6" s="251"/>
      <c r="B6" s="251"/>
      <c r="C6" s="249"/>
      <c r="D6" s="355"/>
      <c r="E6" s="3"/>
      <c r="F6" s="89"/>
      <c r="G6" s="89"/>
      <c r="H6" s="89"/>
    </row>
    <row r="7" spans="1:8" ht="15" customHeight="1">
      <c r="A7" s="228" t="s">
        <v>45</v>
      </c>
      <c r="B7" s="227" t="s">
        <v>46</v>
      </c>
      <c r="C7" s="225" t="s">
        <v>244</v>
      </c>
      <c r="D7" s="354" t="s">
        <v>365</v>
      </c>
      <c r="E7" s="353" t="s">
        <v>364</v>
      </c>
      <c r="F7" s="89"/>
      <c r="G7" s="89"/>
      <c r="H7" s="89"/>
    </row>
    <row r="8" spans="1:8">
      <c r="A8" s="238" t="s">
        <v>937</v>
      </c>
      <c r="B8" s="238" t="s">
        <v>938</v>
      </c>
      <c r="C8" s="254">
        <v>1238013.18</v>
      </c>
      <c r="D8" s="352">
        <f>C8/C89</f>
        <v>3.3247969123542435E-2</v>
      </c>
      <c r="E8" s="351"/>
    </row>
    <row r="9" spans="1:8">
      <c r="A9" s="238" t="s">
        <v>939</v>
      </c>
      <c r="B9" s="238" t="s">
        <v>940</v>
      </c>
      <c r="C9" s="254">
        <v>7010414.5300000003</v>
      </c>
      <c r="D9" s="352">
        <f>C9/C89</f>
        <v>0.18827105365443142</v>
      </c>
      <c r="E9" s="351"/>
    </row>
    <row r="10" spans="1:8">
      <c r="A10" s="238" t="s">
        <v>941</v>
      </c>
      <c r="B10" s="238" t="s">
        <v>942</v>
      </c>
      <c r="C10" s="254">
        <v>6402865.6299999999</v>
      </c>
      <c r="D10" s="352">
        <f>C10/C89</f>
        <v>0.17195477577099066</v>
      </c>
      <c r="E10" s="351"/>
    </row>
    <row r="11" spans="1:8">
      <c r="A11" s="238" t="s">
        <v>943</v>
      </c>
      <c r="B11" s="238" t="s">
        <v>944</v>
      </c>
      <c r="C11" s="254">
        <v>1126.9000000000001</v>
      </c>
      <c r="D11" s="352">
        <f>C11/C89</f>
        <v>3.0263923688857638E-5</v>
      </c>
      <c r="E11" s="351"/>
    </row>
    <row r="12" spans="1:8">
      <c r="A12" s="238" t="s">
        <v>945</v>
      </c>
      <c r="B12" s="238" t="s">
        <v>946</v>
      </c>
      <c r="C12" s="254">
        <v>7504</v>
      </c>
      <c r="D12" s="352">
        <f>C12/C89</f>
        <v>2.0152674004897302E-4</v>
      </c>
      <c r="E12" s="351"/>
    </row>
    <row r="13" spans="1:8">
      <c r="A13" s="238" t="s">
        <v>947</v>
      </c>
      <c r="B13" s="238" t="s">
        <v>948</v>
      </c>
      <c r="C13" s="254">
        <v>2505138.56</v>
      </c>
      <c r="D13" s="352">
        <f>C13/C89</f>
        <v>6.7277772836857486E-2</v>
      </c>
      <c r="E13" s="351"/>
    </row>
    <row r="14" spans="1:8">
      <c r="A14" s="238" t="s">
        <v>949</v>
      </c>
      <c r="B14" s="238" t="s">
        <v>950</v>
      </c>
      <c r="C14" s="254">
        <v>100832.3</v>
      </c>
      <c r="D14" s="352">
        <f>C14/C89</f>
        <v>2.707943058454166E-3</v>
      </c>
      <c r="E14" s="351"/>
    </row>
    <row r="15" spans="1:8">
      <c r="A15" s="238" t="s">
        <v>951</v>
      </c>
      <c r="B15" s="238" t="s">
        <v>952</v>
      </c>
      <c r="C15" s="254">
        <v>627547.49</v>
      </c>
      <c r="D15" s="352">
        <f>C15/C89</f>
        <v>1.6853358193712087E-2</v>
      </c>
      <c r="E15" s="351"/>
    </row>
    <row r="16" spans="1:8">
      <c r="A16" s="238" t="s">
        <v>953</v>
      </c>
      <c r="B16" s="238" t="s">
        <v>954</v>
      </c>
      <c r="C16" s="254">
        <v>325069.12</v>
      </c>
      <c r="D16" s="352">
        <f>C16/C89</f>
        <v>8.7300266583406737E-3</v>
      </c>
      <c r="E16" s="351"/>
    </row>
    <row r="17" spans="1:5">
      <c r="A17" s="238" t="s">
        <v>955</v>
      </c>
      <c r="B17" s="238" t="s">
        <v>956</v>
      </c>
      <c r="C17" s="254">
        <v>2242727.2400000002</v>
      </c>
      <c r="D17" s="352">
        <f>C17/C89</f>
        <v>6.0230478344380431E-2</v>
      </c>
      <c r="E17" s="351"/>
    </row>
    <row r="18" spans="1:5">
      <c r="A18" s="238" t="s">
        <v>957</v>
      </c>
      <c r="B18" s="238" t="s">
        <v>958</v>
      </c>
      <c r="C18" s="254">
        <v>42160.42</v>
      </c>
      <c r="D18" s="352">
        <f>C18/C89</f>
        <v>1.1322563968144354E-3</v>
      </c>
      <c r="E18" s="351"/>
    </row>
    <row r="19" spans="1:5">
      <c r="A19" s="238" t="s">
        <v>959</v>
      </c>
      <c r="B19" s="238" t="s">
        <v>960</v>
      </c>
      <c r="C19" s="254">
        <v>243368.08</v>
      </c>
      <c r="D19" s="352">
        <f>C19/C89</f>
        <v>6.5358709747304995E-3</v>
      </c>
      <c r="E19" s="351"/>
    </row>
    <row r="20" spans="1:5">
      <c r="A20" s="238" t="s">
        <v>961</v>
      </c>
      <c r="B20" s="238" t="s">
        <v>962</v>
      </c>
      <c r="C20" s="254">
        <v>282171.13</v>
      </c>
      <c r="D20" s="352">
        <f>C20/C89</f>
        <v>7.5779621488319526E-3</v>
      </c>
      <c r="E20" s="351"/>
    </row>
    <row r="21" spans="1:5">
      <c r="A21" s="238" t="s">
        <v>963</v>
      </c>
      <c r="B21" s="238" t="s">
        <v>964</v>
      </c>
      <c r="C21" s="254">
        <v>99066.28</v>
      </c>
      <c r="D21" s="352">
        <f>C21/C89</f>
        <v>2.6605149862978113E-3</v>
      </c>
      <c r="E21" s="351"/>
    </row>
    <row r="22" spans="1:5">
      <c r="A22" s="238" t="s">
        <v>965</v>
      </c>
      <c r="B22" s="238" t="s">
        <v>966</v>
      </c>
      <c r="C22" s="254">
        <v>12781.58</v>
      </c>
      <c r="D22" s="352">
        <f>C22/C89</f>
        <v>3.4326094750468454E-4</v>
      </c>
      <c r="E22" s="351"/>
    </row>
    <row r="23" spans="1:5">
      <c r="A23" s="238" t="s">
        <v>967</v>
      </c>
      <c r="B23" s="238" t="s">
        <v>968</v>
      </c>
      <c r="C23" s="254">
        <v>84290.89</v>
      </c>
      <c r="D23" s="352">
        <f>C23/C89</f>
        <v>2.2637084591586591E-3</v>
      </c>
      <c r="E23" s="351"/>
    </row>
    <row r="24" spans="1:5">
      <c r="A24" s="238" t="s">
        <v>969</v>
      </c>
      <c r="B24" s="238" t="s">
        <v>970</v>
      </c>
      <c r="C24" s="254">
        <v>36271.86</v>
      </c>
      <c r="D24" s="352">
        <f>C24/C89</f>
        <v>9.7411376616641024E-4</v>
      </c>
      <c r="E24" s="351"/>
    </row>
    <row r="25" spans="1:5">
      <c r="A25" s="238" t="s">
        <v>971</v>
      </c>
      <c r="B25" s="238" t="s">
        <v>972</v>
      </c>
      <c r="C25" s="254">
        <v>32362.2</v>
      </c>
      <c r="D25" s="352">
        <f>C25/C89</f>
        <v>8.6911629355182235E-4</v>
      </c>
      <c r="E25" s="351"/>
    </row>
    <row r="26" spans="1:5">
      <c r="A26" s="238" t="s">
        <v>973</v>
      </c>
      <c r="B26" s="238" t="s">
        <v>974</v>
      </c>
      <c r="C26" s="254">
        <v>33290.22</v>
      </c>
      <c r="D26" s="352">
        <f>C26/C89</f>
        <v>8.940391140875697E-4</v>
      </c>
      <c r="E26" s="351"/>
    </row>
    <row r="27" spans="1:5">
      <c r="A27" s="238" t="s">
        <v>975</v>
      </c>
      <c r="B27" s="238" t="s">
        <v>976</v>
      </c>
      <c r="C27" s="254">
        <v>7365.82</v>
      </c>
      <c r="D27" s="352">
        <f>C27/C89</f>
        <v>1.9781579056336973E-4</v>
      </c>
      <c r="E27" s="351"/>
    </row>
    <row r="28" spans="1:5">
      <c r="A28" s="238" t="s">
        <v>977</v>
      </c>
      <c r="B28" s="238" t="s">
        <v>978</v>
      </c>
      <c r="C28" s="254">
        <v>10672</v>
      </c>
      <c r="D28" s="352">
        <f>C28/C89</f>
        <v>2.866062593020576E-4</v>
      </c>
      <c r="E28" s="351"/>
    </row>
    <row r="29" spans="1:5">
      <c r="A29" s="238" t="s">
        <v>979</v>
      </c>
      <c r="B29" s="238" t="s">
        <v>980</v>
      </c>
      <c r="C29" s="254">
        <v>9772.0300000000007</v>
      </c>
      <c r="D29" s="352">
        <f>C29/C89</f>
        <v>2.6243674700969694E-4</v>
      </c>
      <c r="E29" s="351"/>
    </row>
    <row r="30" spans="1:5">
      <c r="A30" s="238" t="s">
        <v>981</v>
      </c>
      <c r="B30" s="238" t="s">
        <v>982</v>
      </c>
      <c r="C30" s="254">
        <v>896</v>
      </c>
      <c r="D30" s="352">
        <f>C30/C89</f>
        <v>2.4062894334205733E-5</v>
      </c>
      <c r="E30" s="351"/>
    </row>
    <row r="31" spans="1:5">
      <c r="A31" s="238" t="s">
        <v>983</v>
      </c>
      <c r="B31" s="238" t="s">
        <v>984</v>
      </c>
      <c r="C31" s="254">
        <v>4874.96</v>
      </c>
      <c r="D31" s="352">
        <f>C31/C89</f>
        <v>1.309214814324549E-4</v>
      </c>
      <c r="E31" s="351"/>
    </row>
    <row r="32" spans="1:5">
      <c r="A32" s="238" t="s">
        <v>985</v>
      </c>
      <c r="B32" s="238" t="s">
        <v>986</v>
      </c>
      <c r="C32" s="254">
        <v>7185.64</v>
      </c>
      <c r="D32" s="352">
        <f>C32/C89</f>
        <v>1.9297689290585055E-4</v>
      </c>
      <c r="E32" s="351"/>
    </row>
    <row r="33" spans="1:5">
      <c r="A33" s="238" t="s">
        <v>987</v>
      </c>
      <c r="B33" s="238" t="s">
        <v>988</v>
      </c>
      <c r="C33" s="254">
        <v>3454.86</v>
      </c>
      <c r="D33" s="352">
        <f>C33/C89</f>
        <v>9.2783405267270124E-5</v>
      </c>
      <c r="E33" s="351"/>
    </row>
    <row r="34" spans="1:5">
      <c r="A34" s="238" t="s">
        <v>989</v>
      </c>
      <c r="B34" s="238" t="s">
        <v>990</v>
      </c>
      <c r="C34" s="254">
        <v>96</v>
      </c>
      <c r="D34" s="352">
        <f>C34/C89</f>
        <v>2.5781672500934715E-6</v>
      </c>
      <c r="E34" s="351"/>
    </row>
    <row r="35" spans="1:5">
      <c r="A35" s="238" t="s">
        <v>991</v>
      </c>
      <c r="B35" s="238" t="s">
        <v>992</v>
      </c>
      <c r="C35" s="254">
        <v>23163.95</v>
      </c>
      <c r="D35" s="352">
        <f>C35/C89</f>
        <v>6.2208892992502785E-4</v>
      </c>
      <c r="E35" s="351"/>
    </row>
    <row r="36" spans="1:5">
      <c r="A36" s="238" t="s">
        <v>993</v>
      </c>
      <c r="B36" s="238" t="s">
        <v>994</v>
      </c>
      <c r="C36" s="254">
        <v>1605</v>
      </c>
      <c r="D36" s="352">
        <f>C36/C89</f>
        <v>4.3103733712500224E-5</v>
      </c>
      <c r="E36" s="351"/>
    </row>
    <row r="37" spans="1:5">
      <c r="A37" s="238" t="s">
        <v>995</v>
      </c>
      <c r="B37" s="238" t="s">
        <v>996</v>
      </c>
      <c r="C37" s="254">
        <v>34833.25</v>
      </c>
      <c r="D37" s="352">
        <f>C37/C89</f>
        <v>9.3547858712831678E-4</v>
      </c>
      <c r="E37" s="351"/>
    </row>
    <row r="38" spans="1:5">
      <c r="A38" s="238" t="s">
        <v>997</v>
      </c>
      <c r="B38" s="238" t="s">
        <v>998</v>
      </c>
      <c r="C38" s="254">
        <v>897463.33</v>
      </c>
      <c r="D38" s="352">
        <f>C38/C89</f>
        <v>2.4102193391310724E-2</v>
      </c>
      <c r="E38" s="351"/>
    </row>
    <row r="39" spans="1:5">
      <c r="A39" s="238" t="s">
        <v>999</v>
      </c>
      <c r="B39" s="238" t="s">
        <v>1000</v>
      </c>
      <c r="C39" s="254">
        <v>387744.31</v>
      </c>
      <c r="D39" s="352">
        <f>C39/C89</f>
        <v>1.0413225848459277E-2</v>
      </c>
      <c r="E39" s="351"/>
    </row>
    <row r="40" spans="1:5">
      <c r="A40" s="238" t="s">
        <v>1001</v>
      </c>
      <c r="B40" s="238" t="s">
        <v>1002</v>
      </c>
      <c r="C40" s="254">
        <v>1069786.69</v>
      </c>
      <c r="D40" s="352">
        <f>C40/C89</f>
        <v>2.8730093841082261E-2</v>
      </c>
      <c r="E40" s="351"/>
    </row>
    <row r="41" spans="1:5">
      <c r="A41" s="238" t="s">
        <v>1003</v>
      </c>
      <c r="B41" s="238" t="s">
        <v>1004</v>
      </c>
      <c r="C41" s="254">
        <v>4372.0600000000004</v>
      </c>
      <c r="D41" s="352">
        <f>C41/C89</f>
        <v>1.1741564486920483E-4</v>
      </c>
      <c r="E41" s="351"/>
    </row>
    <row r="42" spans="1:5">
      <c r="A42" s="238" t="s">
        <v>1005</v>
      </c>
      <c r="B42" s="238" t="s">
        <v>1006</v>
      </c>
      <c r="C42" s="254">
        <v>20134.52</v>
      </c>
      <c r="D42" s="352">
        <f>C42/C89</f>
        <v>5.4073083396200005E-4</v>
      </c>
      <c r="E42" s="351"/>
    </row>
    <row r="43" spans="1:5">
      <c r="A43" s="238" t="s">
        <v>1007</v>
      </c>
      <c r="B43" s="238" t="s">
        <v>1008</v>
      </c>
      <c r="C43" s="254">
        <v>6244.92</v>
      </c>
      <c r="D43" s="352">
        <f>C43/C89</f>
        <v>1.6771300232764293E-4</v>
      </c>
      <c r="E43" s="351"/>
    </row>
    <row r="44" spans="1:5">
      <c r="A44" s="238" t="s">
        <v>1009</v>
      </c>
      <c r="B44" s="238" t="s">
        <v>1010</v>
      </c>
      <c r="C44" s="254">
        <v>2900</v>
      </c>
      <c r="D44" s="352">
        <f>C44/C89</f>
        <v>7.788213567990695E-5</v>
      </c>
      <c r="E44" s="351"/>
    </row>
    <row r="45" spans="1:5">
      <c r="A45" s="238" t="s">
        <v>1011</v>
      </c>
      <c r="B45" s="238" t="s">
        <v>1012</v>
      </c>
      <c r="C45" s="254">
        <v>780.01</v>
      </c>
      <c r="D45" s="352">
        <f>C45/C89</f>
        <v>2.0947877466098006E-5</v>
      </c>
      <c r="E45" s="351"/>
    </row>
    <row r="46" spans="1:5">
      <c r="A46" s="238" t="s">
        <v>1013</v>
      </c>
      <c r="B46" s="238" t="s">
        <v>1014</v>
      </c>
      <c r="C46" s="254">
        <v>237278.61</v>
      </c>
      <c r="D46" s="352">
        <f>C46/C89</f>
        <v>6.3723327234343884E-3</v>
      </c>
      <c r="E46" s="351"/>
    </row>
    <row r="47" spans="1:5">
      <c r="A47" s="238" t="s">
        <v>1015</v>
      </c>
      <c r="B47" s="238" t="s">
        <v>1016</v>
      </c>
      <c r="C47" s="254">
        <v>151811.57</v>
      </c>
      <c r="D47" s="352">
        <f>C47/C89</f>
        <v>4.077037687075756E-3</v>
      </c>
      <c r="E47" s="351"/>
    </row>
    <row r="48" spans="1:5">
      <c r="A48" s="238" t="s">
        <v>1017</v>
      </c>
      <c r="B48" s="238" t="s">
        <v>1018</v>
      </c>
      <c r="C48" s="254">
        <v>162716</v>
      </c>
      <c r="D48" s="352">
        <f>C48/C89</f>
        <v>4.3698860652730135E-3</v>
      </c>
      <c r="E48" s="351"/>
    </row>
    <row r="49" spans="1:5">
      <c r="A49" s="238" t="s">
        <v>1019</v>
      </c>
      <c r="B49" s="238" t="s">
        <v>1020</v>
      </c>
      <c r="C49" s="254">
        <v>1159438.75</v>
      </c>
      <c r="D49" s="352">
        <f>C49/C89</f>
        <v>3.1137781393117833E-2</v>
      </c>
      <c r="E49" s="351"/>
    </row>
    <row r="50" spans="1:5">
      <c r="A50" s="238" t="s">
        <v>1021</v>
      </c>
      <c r="B50" s="238" t="s">
        <v>1022</v>
      </c>
      <c r="C50" s="254">
        <v>44256.03</v>
      </c>
      <c r="D50" s="352">
        <f>C50/C89</f>
        <v>1.1885359079703559E-3</v>
      </c>
      <c r="E50" s="351"/>
    </row>
    <row r="51" spans="1:5">
      <c r="A51" s="238" t="s">
        <v>1023</v>
      </c>
      <c r="B51" s="238" t="s">
        <v>1024</v>
      </c>
      <c r="C51" s="254">
        <v>659.98</v>
      </c>
      <c r="D51" s="352">
        <f>C51/C89</f>
        <v>1.7724362726215514E-5</v>
      </c>
      <c r="E51" s="351"/>
    </row>
    <row r="52" spans="1:5">
      <c r="A52" s="238" t="s">
        <v>1025</v>
      </c>
      <c r="B52" s="238" t="s">
        <v>1026</v>
      </c>
      <c r="C52" s="254">
        <v>106623.03999999999</v>
      </c>
      <c r="D52" s="352">
        <f>C52/C89</f>
        <v>2.8634586440979813E-3</v>
      </c>
      <c r="E52" s="351"/>
    </row>
    <row r="53" spans="1:5">
      <c r="A53" s="238" t="s">
        <v>1027</v>
      </c>
      <c r="B53" s="238" t="s">
        <v>1028</v>
      </c>
      <c r="C53" s="254">
        <v>9100.32</v>
      </c>
      <c r="D53" s="352">
        <f>C53/C89</f>
        <v>2.4439736447261061E-4</v>
      </c>
      <c r="E53" s="351"/>
    </row>
    <row r="54" spans="1:5">
      <c r="A54" s="238" t="s">
        <v>1029</v>
      </c>
      <c r="B54" s="238" t="s">
        <v>1030</v>
      </c>
      <c r="C54" s="254">
        <v>97996.51</v>
      </c>
      <c r="D54" s="352">
        <f>C54/C89</f>
        <v>2.6317853406818475E-3</v>
      </c>
      <c r="E54" s="351"/>
    </row>
    <row r="55" spans="1:5">
      <c r="A55" s="238" t="s">
        <v>1031</v>
      </c>
      <c r="B55" s="238" t="s">
        <v>1032</v>
      </c>
      <c r="C55" s="254">
        <v>38280</v>
      </c>
      <c r="D55" s="352">
        <f>C55/C89</f>
        <v>1.0280441909747717E-3</v>
      </c>
      <c r="E55" s="351"/>
    </row>
    <row r="56" spans="1:5">
      <c r="A56" s="238" t="s">
        <v>1033</v>
      </c>
      <c r="B56" s="238" t="s">
        <v>1034</v>
      </c>
      <c r="C56" s="254">
        <v>95786.05</v>
      </c>
      <c r="D56" s="352">
        <f>C56/C89</f>
        <v>2.5724214283939142E-3</v>
      </c>
      <c r="E56" s="351"/>
    </row>
    <row r="57" spans="1:5">
      <c r="A57" s="238" t="s">
        <v>1035</v>
      </c>
      <c r="B57" s="238" t="s">
        <v>1036</v>
      </c>
      <c r="C57" s="254">
        <v>1221.1300000000001</v>
      </c>
      <c r="D57" s="352">
        <f>C57/C89</f>
        <v>3.2794555980277514E-5</v>
      </c>
      <c r="E57" s="351"/>
    </row>
    <row r="58" spans="1:5">
      <c r="A58" s="238" t="s">
        <v>1037</v>
      </c>
      <c r="B58" s="238" t="s">
        <v>1038</v>
      </c>
      <c r="C58" s="254">
        <v>1576.37</v>
      </c>
      <c r="D58" s="352">
        <f>C58/C89</f>
        <v>4.2334849041977558E-5</v>
      </c>
      <c r="E58" s="351"/>
    </row>
    <row r="59" spans="1:5">
      <c r="A59" s="238" t="s">
        <v>1039</v>
      </c>
      <c r="B59" s="238" t="s">
        <v>1040</v>
      </c>
      <c r="C59" s="254">
        <v>19981</v>
      </c>
      <c r="D59" s="352">
        <f>C59/C89</f>
        <v>5.3660791483455894E-4</v>
      </c>
      <c r="E59" s="351"/>
    </row>
    <row r="60" spans="1:5">
      <c r="A60" s="238" t="s">
        <v>1041</v>
      </c>
      <c r="B60" s="238" t="s">
        <v>1042</v>
      </c>
      <c r="C60" s="254">
        <v>5220</v>
      </c>
      <c r="D60" s="352">
        <f>C60/C89</f>
        <v>1.401878442238325E-4</v>
      </c>
      <c r="E60" s="351"/>
    </row>
    <row r="61" spans="1:5">
      <c r="A61" s="238" t="s">
        <v>1043</v>
      </c>
      <c r="B61" s="238" t="s">
        <v>1044</v>
      </c>
      <c r="C61" s="254">
        <v>64999.44</v>
      </c>
      <c r="D61" s="352">
        <f>C61/C89</f>
        <v>1.7456190362751625E-3</v>
      </c>
      <c r="E61" s="351"/>
    </row>
    <row r="62" spans="1:5">
      <c r="A62" s="238" t="s">
        <v>1045</v>
      </c>
      <c r="B62" s="238" t="s">
        <v>1046</v>
      </c>
      <c r="C62" s="254">
        <v>8978.67</v>
      </c>
      <c r="D62" s="352">
        <f>C62/C89</f>
        <v>2.411303431603828E-4</v>
      </c>
      <c r="E62" s="351"/>
    </row>
    <row r="63" spans="1:5">
      <c r="A63" s="238" t="s">
        <v>1047</v>
      </c>
      <c r="B63" s="238" t="s">
        <v>1048</v>
      </c>
      <c r="C63" s="254">
        <v>1540070.48</v>
      </c>
      <c r="D63" s="352">
        <f>C63/C89</f>
        <v>4.1359992441372215E-2</v>
      </c>
      <c r="E63" s="351"/>
    </row>
    <row r="64" spans="1:5">
      <c r="A64" s="238" t="s">
        <v>1049</v>
      </c>
      <c r="B64" s="238" t="s">
        <v>1050</v>
      </c>
      <c r="C64" s="254">
        <v>6863.21</v>
      </c>
      <c r="D64" s="352">
        <f>C64/C89</f>
        <v>1.8431774221368765E-4</v>
      </c>
      <c r="E64" s="351"/>
    </row>
    <row r="65" spans="1:5">
      <c r="A65" s="238" t="s">
        <v>1051</v>
      </c>
      <c r="B65" s="238" t="s">
        <v>1052</v>
      </c>
      <c r="C65" s="254">
        <v>5124.76</v>
      </c>
      <c r="D65" s="352">
        <f>C65/C89</f>
        <v>1.3763008746446896E-4</v>
      </c>
      <c r="E65" s="351"/>
    </row>
    <row r="66" spans="1:5">
      <c r="A66" s="238" t="s">
        <v>1053</v>
      </c>
      <c r="B66" s="238" t="s">
        <v>1054</v>
      </c>
      <c r="C66" s="254">
        <v>34563.4</v>
      </c>
      <c r="D66" s="352">
        <f>C66/C89</f>
        <v>9.2823152012375728E-4</v>
      </c>
      <c r="E66" s="351"/>
    </row>
    <row r="67" spans="1:5">
      <c r="A67" s="238" t="s">
        <v>1055</v>
      </c>
      <c r="B67" s="238" t="s">
        <v>1056</v>
      </c>
      <c r="C67" s="254">
        <v>366930.82</v>
      </c>
      <c r="D67" s="352">
        <f>C67/C89</f>
        <v>9.8542606580619019E-3</v>
      </c>
      <c r="E67" s="351"/>
    </row>
    <row r="68" spans="1:5">
      <c r="A68" s="238" t="s">
        <v>1057</v>
      </c>
      <c r="B68" s="238" t="s">
        <v>1058</v>
      </c>
      <c r="C68" s="254">
        <v>4222.3999999999996</v>
      </c>
      <c r="D68" s="352">
        <f>C68/C89</f>
        <v>1.1339638954994452E-4</v>
      </c>
      <c r="E68" s="351"/>
    </row>
    <row r="69" spans="1:5">
      <c r="A69" s="238" t="s">
        <v>1059</v>
      </c>
      <c r="B69" s="238" t="s">
        <v>1060</v>
      </c>
      <c r="C69" s="254">
        <v>1740</v>
      </c>
      <c r="D69" s="352">
        <f>C69/C89</f>
        <v>4.6729281407944174E-5</v>
      </c>
      <c r="E69" s="351"/>
    </row>
    <row r="70" spans="1:5">
      <c r="A70" s="238" t="s">
        <v>1061</v>
      </c>
      <c r="B70" s="238" t="s">
        <v>1062</v>
      </c>
      <c r="C70" s="254">
        <v>8700</v>
      </c>
      <c r="D70" s="352">
        <f>C70/C89</f>
        <v>2.3364640703972086E-4</v>
      </c>
      <c r="E70" s="351"/>
    </row>
    <row r="71" spans="1:5">
      <c r="A71" s="238" t="s">
        <v>1063</v>
      </c>
      <c r="B71" s="238" t="s">
        <v>1064</v>
      </c>
      <c r="C71" s="254">
        <v>125374.12</v>
      </c>
      <c r="D71" s="352">
        <f>C71/C89</f>
        <v>3.3670359395134258E-3</v>
      </c>
      <c r="E71" s="351"/>
    </row>
    <row r="72" spans="1:5">
      <c r="A72" s="238" t="s">
        <v>1065</v>
      </c>
      <c r="B72" s="238" t="s">
        <v>1066</v>
      </c>
      <c r="C72" s="254">
        <v>14096.8</v>
      </c>
      <c r="D72" s="352">
        <f>C72/C89</f>
        <v>3.7858237594914218E-4</v>
      </c>
      <c r="E72" s="351"/>
    </row>
    <row r="73" spans="1:5">
      <c r="A73" s="238" t="s">
        <v>1067</v>
      </c>
      <c r="B73" s="238" t="s">
        <v>1068</v>
      </c>
      <c r="C73" s="254">
        <v>6520.97</v>
      </c>
      <c r="D73" s="352">
        <f>C73/C89</f>
        <v>1.7512657596710444E-4</v>
      </c>
      <c r="E73" s="351"/>
    </row>
    <row r="74" spans="1:5">
      <c r="A74" s="238" t="s">
        <v>1069</v>
      </c>
      <c r="B74" s="238" t="s">
        <v>1070</v>
      </c>
      <c r="C74" s="254">
        <v>43722.720000000001</v>
      </c>
      <c r="D74" s="352">
        <f>C74/C89</f>
        <v>1.1742133832188212E-3</v>
      </c>
      <c r="E74" s="351"/>
    </row>
    <row r="75" spans="1:5">
      <c r="A75" s="238" t="s">
        <v>1071</v>
      </c>
      <c r="B75" s="238" t="s">
        <v>1072</v>
      </c>
      <c r="C75" s="254">
        <v>42481.35</v>
      </c>
      <c r="D75" s="352">
        <f>C75/C89</f>
        <v>1.1408752636433155E-3</v>
      </c>
      <c r="E75" s="351"/>
    </row>
    <row r="76" spans="1:5">
      <c r="A76" s="238" t="s">
        <v>1073</v>
      </c>
      <c r="B76" s="238" t="s">
        <v>1074</v>
      </c>
      <c r="C76" s="254">
        <v>32</v>
      </c>
      <c r="D76" s="352">
        <f>C76/C89</f>
        <v>8.5938908336449054E-7</v>
      </c>
      <c r="E76" s="351"/>
    </row>
    <row r="77" spans="1:5">
      <c r="A77" s="238" t="s">
        <v>1075</v>
      </c>
      <c r="B77" s="238" t="s">
        <v>1076</v>
      </c>
      <c r="C77" s="254">
        <v>300399.53999999998</v>
      </c>
      <c r="D77" s="352">
        <f>C77/C89</f>
        <v>8.0675026663660811E-3</v>
      </c>
      <c r="E77" s="351"/>
    </row>
    <row r="78" spans="1:5">
      <c r="A78" s="238" t="s">
        <v>1077</v>
      </c>
      <c r="B78" s="238" t="s">
        <v>1078</v>
      </c>
      <c r="C78" s="254">
        <v>1027</v>
      </c>
      <c r="D78" s="352">
        <f>C78/C89</f>
        <v>2.7581018394229118E-5</v>
      </c>
      <c r="E78" s="351"/>
    </row>
    <row r="79" spans="1:5">
      <c r="A79" s="238" t="s">
        <v>1079</v>
      </c>
      <c r="B79" s="238" t="s">
        <v>1080</v>
      </c>
      <c r="C79" s="254">
        <v>2991.85</v>
      </c>
      <c r="D79" s="352">
        <f>C79/C89</f>
        <v>8.0348850908251585E-5</v>
      </c>
      <c r="E79" s="351"/>
    </row>
    <row r="80" spans="1:5">
      <c r="A80" s="238" t="s">
        <v>1081</v>
      </c>
      <c r="B80" s="238" t="s">
        <v>1082</v>
      </c>
      <c r="C80" s="254">
        <v>243068</v>
      </c>
      <c r="D80" s="352">
        <f>C80/C89</f>
        <v>6.5278120536012493E-3</v>
      </c>
      <c r="E80" s="351"/>
    </row>
    <row r="81" spans="1:5">
      <c r="A81" s="238" t="s">
        <v>1083</v>
      </c>
      <c r="B81" s="238" t="s">
        <v>1084</v>
      </c>
      <c r="C81" s="254">
        <v>3112503.18</v>
      </c>
      <c r="D81" s="352">
        <f>C81/C89</f>
        <v>8.3589101713414438E-2</v>
      </c>
      <c r="E81" s="351"/>
    </row>
    <row r="82" spans="1:5">
      <c r="A82" s="238" t="s">
        <v>1085</v>
      </c>
      <c r="B82" s="238" t="s">
        <v>1086</v>
      </c>
      <c r="C82" s="254">
        <v>602198.31000000006</v>
      </c>
      <c r="D82" s="352">
        <f>C82/C89</f>
        <v>1.6172582926079541E-2</v>
      </c>
      <c r="E82" s="351"/>
    </row>
    <row r="83" spans="1:5">
      <c r="A83" s="238" t="s">
        <v>1087</v>
      </c>
      <c r="B83" s="238" t="s">
        <v>1088</v>
      </c>
      <c r="C83" s="254">
        <v>60150</v>
      </c>
      <c r="D83" s="352">
        <f>C83/C89</f>
        <v>1.6153829176366907E-3</v>
      </c>
      <c r="E83" s="351"/>
    </row>
    <row r="84" spans="1:5">
      <c r="A84" s="238" t="s">
        <v>1089</v>
      </c>
      <c r="B84" s="238" t="s">
        <v>1090</v>
      </c>
      <c r="C84" s="254">
        <v>76421.5</v>
      </c>
      <c r="D84" s="352">
        <f>C84/C89</f>
        <v>2.0523688385731065E-3</v>
      </c>
      <c r="E84" s="351"/>
    </row>
    <row r="85" spans="1:5">
      <c r="A85" s="238" t="s">
        <v>1091</v>
      </c>
      <c r="B85" s="238" t="s">
        <v>1092</v>
      </c>
      <c r="C85" s="254">
        <v>1492780.56</v>
      </c>
      <c r="D85" s="352">
        <f>C85/C89</f>
        <v>4.0089978660085339E-2</v>
      </c>
      <c r="E85" s="351"/>
    </row>
    <row r="86" spans="1:5">
      <c r="A86" s="238" t="s">
        <v>1093</v>
      </c>
      <c r="B86" s="238" t="s">
        <v>1094</v>
      </c>
      <c r="C86" s="254">
        <v>77500.02</v>
      </c>
      <c r="D86" s="352">
        <f>C86/C89</f>
        <v>2.0813334733915528E-3</v>
      </c>
      <c r="E86" s="351"/>
    </row>
    <row r="87" spans="1:5">
      <c r="A87" s="238" t="s">
        <v>1095</v>
      </c>
      <c r="B87" s="238" t="s">
        <v>1096</v>
      </c>
      <c r="C87" s="254">
        <v>3040000</v>
      </c>
      <c r="D87" s="352">
        <f>C87/C89</f>
        <v>8.1641962919626596E-2</v>
      </c>
      <c r="E87" s="351"/>
    </row>
    <row r="88" spans="1:5">
      <c r="A88" s="238"/>
      <c r="B88" s="238"/>
      <c r="C88" s="254"/>
      <c r="D88" s="352">
        <f>C88/C89</f>
        <v>0</v>
      </c>
      <c r="E88" s="351"/>
    </row>
    <row r="89" spans="1:5">
      <c r="A89" s="253"/>
      <c r="B89" s="253" t="s">
        <v>363</v>
      </c>
      <c r="C89" s="252">
        <f>SUM(C8:C88)</f>
        <v>37235753.420000009</v>
      </c>
      <c r="D89" s="350">
        <f>SUM(D8:D88)</f>
        <v>0.99999999999999978</v>
      </c>
      <c r="E89" s="312"/>
    </row>
    <row r="90" spans="1:5">
      <c r="A90" s="349"/>
      <c r="B90" s="349"/>
      <c r="C90" s="348"/>
      <c r="D90" s="347"/>
      <c r="E9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>
      <c r="A2" s="454" t="s">
        <v>143</v>
      </c>
      <c r="B2" s="455"/>
      <c r="C2" s="122"/>
      <c r="D2" s="123"/>
      <c r="E2" s="123"/>
    </row>
    <row r="3" spans="1:5" ht="12" thickBot="1">
      <c r="A3" s="15"/>
      <c r="B3" s="15"/>
      <c r="C3" s="122"/>
      <c r="D3" s="123"/>
      <c r="E3" s="123"/>
    </row>
    <row r="4" spans="1:5" ht="14.1" customHeight="1">
      <c r="A4" s="137" t="s">
        <v>234</v>
      </c>
      <c r="B4" s="94"/>
      <c r="C4" s="124"/>
      <c r="D4" s="125"/>
      <c r="E4" s="126"/>
    </row>
    <row r="5" spans="1:5" ht="14.1" customHeight="1">
      <c r="A5" s="139" t="s">
        <v>144</v>
      </c>
      <c r="B5" s="12"/>
      <c r="C5" s="22"/>
      <c r="D5" s="35"/>
      <c r="E5" s="127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56" t="s">
        <v>206</v>
      </c>
      <c r="B7" s="12"/>
      <c r="C7" s="22"/>
      <c r="D7" s="35"/>
      <c r="E7" s="127"/>
    </row>
    <row r="8" spans="1:5" ht="14.1" customHeight="1" thickBot="1">
      <c r="A8" s="151" t="s">
        <v>207</v>
      </c>
      <c r="B8" s="97"/>
      <c r="C8" s="120"/>
      <c r="D8" s="128"/>
      <c r="E8" s="129"/>
    </row>
    <row r="9" spans="1:5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Normal="100" zoomScaleSheetLayoutView="100" workbookViewId="0">
      <selection activeCell="C11" sqref="C11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>
      <c r="A2" s="21" t="s">
        <v>0</v>
      </c>
      <c r="B2" s="21"/>
      <c r="C2" s="13"/>
      <c r="D2" s="13"/>
      <c r="E2" s="13"/>
    </row>
    <row r="3" spans="1:7" s="12" customFormat="1">
      <c r="C3" s="13"/>
      <c r="D3" s="13"/>
      <c r="E3" s="13"/>
    </row>
    <row r="4" spans="1:7" s="12" customFormat="1">
      <c r="C4" s="13"/>
      <c r="D4" s="13"/>
      <c r="E4" s="13"/>
    </row>
    <row r="5" spans="1:7" s="12" customFormat="1" ht="11.25" customHeight="1">
      <c r="A5" s="217" t="s">
        <v>371</v>
      </c>
      <c r="B5" s="217"/>
      <c r="C5" s="13"/>
      <c r="D5" s="13"/>
      <c r="E5" s="13"/>
      <c r="G5" s="190" t="s">
        <v>370</v>
      </c>
    </row>
    <row r="6" spans="1:7" s="24" customFormat="1">
      <c r="A6" s="281"/>
      <c r="B6" s="281"/>
      <c r="C6" s="23"/>
      <c r="D6" s="337"/>
      <c r="E6" s="337"/>
    </row>
    <row r="7" spans="1:7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369</v>
      </c>
      <c r="F7" s="316" t="s">
        <v>243</v>
      </c>
      <c r="G7" s="316" t="s">
        <v>341</v>
      </c>
    </row>
    <row r="8" spans="1:7">
      <c r="A8" s="238" t="s">
        <v>1097</v>
      </c>
      <c r="B8" s="238" t="s">
        <v>1098</v>
      </c>
      <c r="C8" s="254">
        <v>-73565942.670000002</v>
      </c>
      <c r="D8" s="254">
        <v>-73565942.670000002</v>
      </c>
      <c r="E8" s="254">
        <v>0</v>
      </c>
      <c r="F8" s="315"/>
      <c r="G8" s="287"/>
    </row>
    <row r="9" spans="1:7">
      <c r="A9" s="238" t="s">
        <v>1099</v>
      </c>
      <c r="B9" s="238" t="s">
        <v>1100</v>
      </c>
      <c r="C9" s="254">
        <v>-337373</v>
      </c>
      <c r="D9" s="254">
        <v>-337373</v>
      </c>
      <c r="E9" s="254">
        <v>0</v>
      </c>
      <c r="F9" s="254"/>
      <c r="G9" s="287"/>
    </row>
    <row r="10" spans="1:7">
      <c r="A10" s="238"/>
      <c r="B10" s="238"/>
      <c r="C10" s="254"/>
      <c r="D10" s="254"/>
      <c r="E10" s="254"/>
      <c r="F10" s="287"/>
      <c r="G10" s="287"/>
    </row>
    <row r="11" spans="1:7">
      <c r="A11" s="284"/>
      <c r="B11" s="253" t="s">
        <v>368</v>
      </c>
      <c r="C11" s="239">
        <f>SUM(C8:C10)</f>
        <v>-73903315.670000002</v>
      </c>
      <c r="D11" s="239">
        <f>SUM(D8:D10)</f>
        <v>-73903315.670000002</v>
      </c>
      <c r="E11" s="219">
        <f>SUM(E8:E10)</f>
        <v>0</v>
      </c>
      <c r="F11" s="359"/>
      <c r="G11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>
      <c r="A2" s="454" t="s">
        <v>143</v>
      </c>
      <c r="B2" s="455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68" t="s">
        <v>208</v>
      </c>
      <c r="B6" s="92"/>
      <c r="C6" s="92"/>
      <c r="D6" s="92"/>
      <c r="E6" s="92"/>
      <c r="F6" s="92"/>
      <c r="G6" s="93"/>
    </row>
    <row r="7" spans="1:7" ht="14.1" customHeight="1">
      <c r="A7" s="139" t="s">
        <v>169</v>
      </c>
      <c r="B7" s="92"/>
      <c r="C7" s="92"/>
      <c r="D7" s="92"/>
      <c r="E7" s="92"/>
      <c r="F7" s="92"/>
      <c r="G7" s="93"/>
    </row>
    <row r="8" spans="1:7" ht="14.1" customHeight="1">
      <c r="A8" s="139" t="s">
        <v>209</v>
      </c>
      <c r="B8" s="12"/>
      <c r="C8" s="12"/>
      <c r="D8" s="12"/>
      <c r="E8" s="12"/>
      <c r="F8" s="12"/>
      <c r="G8" s="96"/>
    </row>
    <row r="9" spans="1:7" ht="14.1" customHeight="1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>
      <c r="A10" s="144" t="s">
        <v>211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G70"/>
  <sheetViews>
    <sheetView topLeftCell="A43" zoomScaleNormal="100" zoomScaleSheetLayoutView="100" workbookViewId="0">
      <selection activeCell="E70" sqref="E70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7" width="12.28515625" style="89" bestFit="1" customWidth="1"/>
    <col min="8" max="16384" width="11.42578125" style="89"/>
  </cols>
  <sheetData>
    <row r="1" spans="1:7" s="12" customFormat="1">
      <c r="A1" s="21" t="s">
        <v>43</v>
      </c>
      <c r="B1" s="21"/>
      <c r="C1" s="13"/>
      <c r="D1" s="13"/>
      <c r="E1" s="13"/>
      <c r="F1" s="5"/>
    </row>
    <row r="2" spans="1:7" s="12" customFormat="1">
      <c r="A2" s="21" t="s">
        <v>0</v>
      </c>
      <c r="B2" s="21"/>
      <c r="C2" s="13"/>
      <c r="D2" s="13"/>
      <c r="E2" s="13"/>
    </row>
    <row r="3" spans="1:7" s="12" customFormat="1">
      <c r="C3" s="13"/>
      <c r="D3" s="13"/>
      <c r="E3" s="13"/>
    </row>
    <row r="4" spans="1:7" s="12" customFormat="1">
      <c r="C4" s="13"/>
      <c r="D4" s="13"/>
      <c r="E4" s="13"/>
    </row>
    <row r="5" spans="1:7" s="12" customFormat="1" ht="11.25" customHeight="1">
      <c r="A5" s="217" t="s">
        <v>374</v>
      </c>
      <c r="B5" s="217"/>
      <c r="C5" s="13"/>
      <c r="D5" s="13"/>
      <c r="E5" s="13"/>
      <c r="F5" s="190" t="s">
        <v>373</v>
      </c>
    </row>
    <row r="6" spans="1:7" s="24" customFormat="1">
      <c r="A6" s="281"/>
      <c r="B6" s="281"/>
      <c r="C6" s="23"/>
      <c r="D6" s="337"/>
      <c r="E6" s="337"/>
    </row>
    <row r="7" spans="1:7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369</v>
      </c>
      <c r="F7" s="360" t="s">
        <v>341</v>
      </c>
    </row>
    <row r="8" spans="1:7">
      <c r="A8" s="238" t="s">
        <v>1101</v>
      </c>
      <c r="B8" s="238" t="s">
        <v>1102</v>
      </c>
      <c r="C8" s="254">
        <v>-147457834.53999999</v>
      </c>
      <c r="D8" s="254">
        <v>0</v>
      </c>
      <c r="E8" s="254">
        <f>C8-D8</f>
        <v>-147457834.53999999</v>
      </c>
      <c r="F8" s="362"/>
      <c r="G8" s="7"/>
    </row>
    <row r="9" spans="1:7">
      <c r="A9" s="238" t="s">
        <v>1101</v>
      </c>
      <c r="B9" s="238" t="s">
        <v>1103</v>
      </c>
      <c r="C9" s="254">
        <v>0</v>
      </c>
      <c r="D9" s="254">
        <v>-76018949.230000004</v>
      </c>
      <c r="E9" s="254">
        <f t="shared" ref="E9:E68" si="0">C9-D9</f>
        <v>76018949.230000004</v>
      </c>
      <c r="F9" s="362"/>
    </row>
    <row r="10" spans="1:7">
      <c r="A10" s="238" t="s">
        <v>1104</v>
      </c>
      <c r="B10" s="238" t="s">
        <v>1105</v>
      </c>
      <c r="C10" s="254">
        <v>-7372307.8200000003</v>
      </c>
      <c r="D10" s="254">
        <v>-7372307.8200000003</v>
      </c>
      <c r="E10" s="254">
        <f t="shared" si="0"/>
        <v>0</v>
      </c>
      <c r="F10" s="362"/>
    </row>
    <row r="11" spans="1:7">
      <c r="A11" s="238" t="s">
        <v>1106</v>
      </c>
      <c r="B11" s="238" t="s">
        <v>1107</v>
      </c>
      <c r="C11" s="254">
        <v>7515469.4199999999</v>
      </c>
      <c r="D11" s="254">
        <v>7515469.4199999999</v>
      </c>
      <c r="E11" s="254">
        <f t="shared" si="0"/>
        <v>0</v>
      </c>
      <c r="F11" s="362"/>
    </row>
    <row r="12" spans="1:7">
      <c r="A12" s="238" t="s">
        <v>1108</v>
      </c>
      <c r="B12" s="238" t="s">
        <v>1109</v>
      </c>
      <c r="C12" s="254">
        <v>26001529.25</v>
      </c>
      <c r="D12" s="254">
        <v>26001529.25</v>
      </c>
      <c r="E12" s="254">
        <f t="shared" si="0"/>
        <v>0</v>
      </c>
      <c r="F12" s="362"/>
    </row>
    <row r="13" spans="1:7">
      <c r="A13" s="238" t="s">
        <v>1110</v>
      </c>
      <c r="B13" s="238" t="s">
        <v>1111</v>
      </c>
      <c r="C13" s="254">
        <v>-23038564.43</v>
      </c>
      <c r="D13" s="254">
        <v>-23038564.43</v>
      </c>
      <c r="E13" s="254">
        <f t="shared" si="0"/>
        <v>0</v>
      </c>
      <c r="F13" s="362"/>
    </row>
    <row r="14" spans="1:7">
      <c r="A14" s="238" t="s">
        <v>1112</v>
      </c>
      <c r="B14" s="238" t="s">
        <v>1113</v>
      </c>
      <c r="C14" s="254">
        <v>8097589.1799999997</v>
      </c>
      <c r="D14" s="254">
        <v>8097589.1799999997</v>
      </c>
      <c r="E14" s="254">
        <f t="shared" si="0"/>
        <v>0</v>
      </c>
      <c r="F14" s="362"/>
    </row>
    <row r="15" spans="1:7">
      <c r="A15" s="238" t="s">
        <v>1114</v>
      </c>
      <c r="B15" s="238" t="s">
        <v>1115</v>
      </c>
      <c r="C15" s="254">
        <v>-46942712.159999996</v>
      </c>
      <c r="D15" s="254">
        <v>-46942712.159999996</v>
      </c>
      <c r="E15" s="254">
        <f t="shared" si="0"/>
        <v>0</v>
      </c>
      <c r="F15" s="362"/>
    </row>
    <row r="16" spans="1:7">
      <c r="A16" s="238" t="s">
        <v>1116</v>
      </c>
      <c r="B16" s="238" t="s">
        <v>1117</v>
      </c>
      <c r="C16" s="254">
        <v>42058781.710000001</v>
      </c>
      <c r="D16" s="254">
        <v>42058781.710000001</v>
      </c>
      <c r="E16" s="254">
        <f t="shared" si="0"/>
        <v>0</v>
      </c>
      <c r="F16" s="362"/>
    </row>
    <row r="17" spans="1:6">
      <c r="A17" s="238" t="s">
        <v>1118</v>
      </c>
      <c r="B17" s="238" t="s">
        <v>1119</v>
      </c>
      <c r="C17" s="254">
        <v>100003043.79000001</v>
      </c>
      <c r="D17" s="254">
        <v>100003043.79000001</v>
      </c>
      <c r="E17" s="254">
        <f t="shared" si="0"/>
        <v>0</v>
      </c>
      <c r="F17" s="362"/>
    </row>
    <row r="18" spans="1:6">
      <c r="A18" s="238" t="s">
        <v>1120</v>
      </c>
      <c r="B18" s="238" t="s">
        <v>1121</v>
      </c>
      <c r="C18" s="254">
        <v>39129695.350000001</v>
      </c>
      <c r="D18" s="254">
        <v>39129695.350000001</v>
      </c>
      <c r="E18" s="254">
        <f t="shared" si="0"/>
        <v>0</v>
      </c>
      <c r="F18" s="362"/>
    </row>
    <row r="19" spans="1:6">
      <c r="A19" s="238" t="s">
        <v>1122</v>
      </c>
      <c r="B19" s="238" t="s">
        <v>1123</v>
      </c>
      <c r="C19" s="254">
        <v>26410563.170000002</v>
      </c>
      <c r="D19" s="254">
        <v>26410563.170000002</v>
      </c>
      <c r="E19" s="254">
        <f t="shared" si="0"/>
        <v>0</v>
      </c>
      <c r="F19" s="362"/>
    </row>
    <row r="20" spans="1:6">
      <c r="A20" s="238" t="s">
        <v>1124</v>
      </c>
      <c r="B20" s="238" t="s">
        <v>1125</v>
      </c>
      <c r="C20" s="254">
        <v>-46144860.009999998</v>
      </c>
      <c r="D20" s="254">
        <v>-46144860.009999998</v>
      </c>
      <c r="E20" s="254">
        <f t="shared" si="0"/>
        <v>0</v>
      </c>
      <c r="F20" s="362"/>
    </row>
    <row r="21" spans="1:6">
      <c r="A21" s="238" t="s">
        <v>1126</v>
      </c>
      <c r="B21" s="238" t="s">
        <v>1127</v>
      </c>
      <c r="C21" s="254">
        <v>-30908218.329999998</v>
      </c>
      <c r="D21" s="254">
        <v>-30908218.329999998</v>
      </c>
      <c r="E21" s="254">
        <f t="shared" si="0"/>
        <v>0</v>
      </c>
      <c r="F21" s="362"/>
    </row>
    <row r="22" spans="1:6">
      <c r="A22" s="238" t="s">
        <v>1128</v>
      </c>
      <c r="B22" s="238" t="s">
        <v>1129</v>
      </c>
      <c r="C22" s="254">
        <v>-62880166.850000001</v>
      </c>
      <c r="D22" s="254">
        <v>-62880166.850000001</v>
      </c>
      <c r="E22" s="254">
        <f t="shared" si="0"/>
        <v>0</v>
      </c>
      <c r="F22" s="362"/>
    </row>
    <row r="23" spans="1:6">
      <c r="A23" s="238" t="s">
        <v>1130</v>
      </c>
      <c r="B23" s="238" t="s">
        <v>1131</v>
      </c>
      <c r="C23" s="254">
        <v>-53125298.5</v>
      </c>
      <c r="D23" s="254">
        <v>-53125298.5</v>
      </c>
      <c r="E23" s="254">
        <f t="shared" si="0"/>
        <v>0</v>
      </c>
      <c r="F23" s="362"/>
    </row>
    <row r="24" spans="1:6">
      <c r="A24" s="238" t="s">
        <v>1132</v>
      </c>
      <c r="B24" s="238" t="s">
        <v>1133</v>
      </c>
      <c r="C24" s="254">
        <v>-72199461.540000007</v>
      </c>
      <c r="D24" s="254">
        <v>-72199461.540000007</v>
      </c>
      <c r="E24" s="254">
        <f t="shared" si="0"/>
        <v>0</v>
      </c>
      <c r="F24" s="362"/>
    </row>
    <row r="25" spans="1:6">
      <c r="A25" s="238" t="s">
        <v>1134</v>
      </c>
      <c r="B25" s="238" t="s">
        <v>1135</v>
      </c>
      <c r="C25" s="254">
        <v>-90476380.319999993</v>
      </c>
      <c r="D25" s="254">
        <v>-90476380.319999993</v>
      </c>
      <c r="E25" s="254">
        <f t="shared" si="0"/>
        <v>0</v>
      </c>
      <c r="F25" s="362"/>
    </row>
    <row r="26" spans="1:6">
      <c r="A26" s="238" t="s">
        <v>1136</v>
      </c>
      <c r="B26" s="238" t="s">
        <v>1137</v>
      </c>
      <c r="C26" s="254">
        <v>-7914675.0999999996</v>
      </c>
      <c r="D26" s="254">
        <v>-7914675.0999999996</v>
      </c>
      <c r="E26" s="254">
        <f t="shared" si="0"/>
        <v>0</v>
      </c>
      <c r="F26" s="362"/>
    </row>
    <row r="27" spans="1:6">
      <c r="A27" s="238" t="s">
        <v>1138</v>
      </c>
      <c r="B27" s="238" t="s">
        <v>1139</v>
      </c>
      <c r="C27" s="254">
        <v>-19254509.07</v>
      </c>
      <c r="D27" s="254">
        <v>-19254509.07</v>
      </c>
      <c r="E27" s="254">
        <f t="shared" si="0"/>
        <v>0</v>
      </c>
      <c r="F27" s="362"/>
    </row>
    <row r="28" spans="1:6">
      <c r="A28" s="238" t="s">
        <v>1140</v>
      </c>
      <c r="B28" s="238" t="s">
        <v>1141</v>
      </c>
      <c r="C28" s="254">
        <v>-62599127.399999999</v>
      </c>
      <c r="D28" s="254">
        <v>-62599127.399999999</v>
      </c>
      <c r="E28" s="254">
        <f t="shared" si="0"/>
        <v>0</v>
      </c>
      <c r="F28" s="362"/>
    </row>
    <row r="29" spans="1:6">
      <c r="A29" s="238" t="s">
        <v>1142</v>
      </c>
      <c r="B29" s="238" t="s">
        <v>1143</v>
      </c>
      <c r="C29" s="254">
        <v>-530202.4</v>
      </c>
      <c r="D29" s="254">
        <v>-530202.4</v>
      </c>
      <c r="E29" s="254">
        <f t="shared" si="0"/>
        <v>0</v>
      </c>
      <c r="F29" s="362"/>
    </row>
    <row r="30" spans="1:6">
      <c r="A30" s="238" t="s">
        <v>1144</v>
      </c>
      <c r="B30" s="238" t="s">
        <v>1145</v>
      </c>
      <c r="C30" s="254">
        <v>-733971.47</v>
      </c>
      <c r="D30" s="254">
        <v>-733971.47</v>
      </c>
      <c r="E30" s="254">
        <f t="shared" si="0"/>
        <v>0</v>
      </c>
      <c r="F30" s="362"/>
    </row>
    <row r="31" spans="1:6">
      <c r="A31" s="238" t="s">
        <v>1146</v>
      </c>
      <c r="B31" s="238" t="s">
        <v>1147</v>
      </c>
      <c r="C31" s="254">
        <v>-3366516.9</v>
      </c>
      <c r="D31" s="254">
        <v>-3366516.9</v>
      </c>
      <c r="E31" s="254">
        <f t="shared" si="0"/>
        <v>0</v>
      </c>
      <c r="F31" s="362"/>
    </row>
    <row r="32" spans="1:6">
      <c r="A32" s="238" t="s">
        <v>1148</v>
      </c>
      <c r="B32" s="238" t="s">
        <v>1149</v>
      </c>
      <c r="C32" s="254">
        <v>-3897398.02</v>
      </c>
      <c r="D32" s="254">
        <v>-3897398.02</v>
      </c>
      <c r="E32" s="254">
        <f t="shared" si="0"/>
        <v>0</v>
      </c>
      <c r="F32" s="362"/>
    </row>
    <row r="33" spans="1:6">
      <c r="A33" s="238" t="s">
        <v>1150</v>
      </c>
      <c r="B33" s="238" t="s">
        <v>1151</v>
      </c>
      <c r="C33" s="254">
        <v>-2852993.63</v>
      </c>
      <c r="D33" s="254">
        <v>-2852993.63</v>
      </c>
      <c r="E33" s="254">
        <f t="shared" si="0"/>
        <v>0</v>
      </c>
      <c r="F33" s="362"/>
    </row>
    <row r="34" spans="1:6">
      <c r="A34" s="238" t="s">
        <v>1152</v>
      </c>
      <c r="B34" s="238" t="s">
        <v>1153</v>
      </c>
      <c r="C34" s="254">
        <v>-2471506.27</v>
      </c>
      <c r="D34" s="254">
        <v>-2471506.27</v>
      </c>
      <c r="E34" s="254">
        <f t="shared" si="0"/>
        <v>0</v>
      </c>
      <c r="F34" s="362"/>
    </row>
    <row r="35" spans="1:6">
      <c r="A35" s="238" t="s">
        <v>1154</v>
      </c>
      <c r="B35" s="238" t="s">
        <v>1155</v>
      </c>
      <c r="C35" s="254">
        <v>-3761689.06</v>
      </c>
      <c r="D35" s="254">
        <v>-3761689.06</v>
      </c>
      <c r="E35" s="254">
        <f t="shared" si="0"/>
        <v>0</v>
      </c>
      <c r="F35" s="362"/>
    </row>
    <row r="36" spans="1:6">
      <c r="A36" s="238" t="s">
        <v>1156</v>
      </c>
      <c r="B36" s="238" t="s">
        <v>1157</v>
      </c>
      <c r="C36" s="254">
        <v>-7251809.71</v>
      </c>
      <c r="D36" s="254">
        <v>-7251809.71</v>
      </c>
      <c r="E36" s="254">
        <f t="shared" si="0"/>
        <v>0</v>
      </c>
      <c r="F36" s="362"/>
    </row>
    <row r="37" spans="1:6">
      <c r="A37" s="238" t="s">
        <v>1158</v>
      </c>
      <c r="B37" s="238" t="s">
        <v>1159</v>
      </c>
      <c r="C37" s="254">
        <v>-60438971.899999999</v>
      </c>
      <c r="D37" s="254">
        <v>-60438971.899999999</v>
      </c>
      <c r="E37" s="254">
        <f t="shared" si="0"/>
        <v>0</v>
      </c>
      <c r="F37" s="362"/>
    </row>
    <row r="38" spans="1:6">
      <c r="A38" s="238" t="s">
        <v>1160</v>
      </c>
      <c r="B38" s="238" t="s">
        <v>1161</v>
      </c>
      <c r="C38" s="254">
        <v>-23750965.420000002</v>
      </c>
      <c r="D38" s="254">
        <v>-23750965.420000002</v>
      </c>
      <c r="E38" s="254">
        <f t="shared" si="0"/>
        <v>0</v>
      </c>
      <c r="F38" s="362"/>
    </row>
    <row r="39" spans="1:6">
      <c r="A39" s="238" t="s">
        <v>1162</v>
      </c>
      <c r="B39" s="238" t="s">
        <v>1163</v>
      </c>
      <c r="C39" s="254">
        <v>-14431010.560000001</v>
      </c>
      <c r="D39" s="254">
        <v>-14431010.560000001</v>
      </c>
      <c r="E39" s="254">
        <f t="shared" si="0"/>
        <v>0</v>
      </c>
      <c r="F39" s="362"/>
    </row>
    <row r="40" spans="1:6">
      <c r="A40" s="238" t="s">
        <v>1164</v>
      </c>
      <c r="B40" s="238" t="s">
        <v>1165</v>
      </c>
      <c r="C40" s="254">
        <v>-19207727.170000002</v>
      </c>
      <c r="D40" s="254">
        <v>-19207727.170000002</v>
      </c>
      <c r="E40" s="254">
        <f t="shared" si="0"/>
        <v>0</v>
      </c>
      <c r="F40" s="362"/>
    </row>
    <row r="41" spans="1:6">
      <c r="A41" s="238" t="s">
        <v>1166</v>
      </c>
      <c r="B41" s="238" t="s">
        <v>1167</v>
      </c>
      <c r="C41" s="254">
        <v>-37376867.829999998</v>
      </c>
      <c r="D41" s="254">
        <v>-41864455.909999996</v>
      </c>
      <c r="E41" s="254">
        <f t="shared" si="0"/>
        <v>4487588.0799999982</v>
      </c>
      <c r="F41" s="362"/>
    </row>
    <row r="42" spans="1:6">
      <c r="A42" s="238" t="s">
        <v>1168</v>
      </c>
      <c r="B42" s="238" t="s">
        <v>1169</v>
      </c>
      <c r="C42" s="254">
        <v>0</v>
      </c>
      <c r="D42" s="254">
        <v>-950908.01</v>
      </c>
      <c r="E42" s="254">
        <f t="shared" si="0"/>
        <v>950908.01</v>
      </c>
      <c r="F42" s="362"/>
    </row>
    <row r="43" spans="1:6">
      <c r="A43" s="238" t="s">
        <v>1170</v>
      </c>
      <c r="B43" s="238" t="s">
        <v>1171</v>
      </c>
      <c r="C43" s="254">
        <v>0</v>
      </c>
      <c r="D43" s="254">
        <v>-46484.79</v>
      </c>
      <c r="E43" s="254">
        <f t="shared" si="0"/>
        <v>46484.79</v>
      </c>
      <c r="F43" s="362"/>
    </row>
    <row r="44" spans="1:6">
      <c r="A44" s="238" t="s">
        <v>1172</v>
      </c>
      <c r="B44" s="238" t="s">
        <v>1173</v>
      </c>
      <c r="C44" s="254">
        <v>0</v>
      </c>
      <c r="D44" s="254">
        <v>-6831822.79</v>
      </c>
      <c r="E44" s="254">
        <f t="shared" si="0"/>
        <v>6831822.79</v>
      </c>
      <c r="F44" s="362"/>
    </row>
    <row r="45" spans="1:6">
      <c r="A45" s="238" t="s">
        <v>1174</v>
      </c>
      <c r="B45" s="238" t="s">
        <v>1175</v>
      </c>
      <c r="C45" s="254">
        <v>0</v>
      </c>
      <c r="D45" s="254">
        <v>-50825698.340000004</v>
      </c>
      <c r="E45" s="254">
        <f t="shared" si="0"/>
        <v>50825698.340000004</v>
      </c>
      <c r="F45" s="362"/>
    </row>
    <row r="46" spans="1:6">
      <c r="A46" s="238" t="s">
        <v>1176</v>
      </c>
      <c r="B46" s="238" t="s">
        <v>1177</v>
      </c>
      <c r="C46" s="254">
        <v>0</v>
      </c>
      <c r="D46" s="254">
        <v>-5595006.3399999999</v>
      </c>
      <c r="E46" s="254">
        <f t="shared" si="0"/>
        <v>5595006.3399999999</v>
      </c>
      <c r="F46" s="362"/>
    </row>
    <row r="47" spans="1:6">
      <c r="A47" s="238" t="s">
        <v>1178</v>
      </c>
      <c r="B47" s="238" t="s">
        <v>1179</v>
      </c>
      <c r="C47" s="254">
        <v>0</v>
      </c>
      <c r="D47" s="254">
        <v>-1212529.93</v>
      </c>
      <c r="E47" s="254">
        <f t="shared" si="0"/>
        <v>1212529.93</v>
      </c>
      <c r="F47" s="362"/>
    </row>
    <row r="48" spans="1:6">
      <c r="A48" s="238" t="s">
        <v>1180</v>
      </c>
      <c r="B48" s="238" t="s">
        <v>1181</v>
      </c>
      <c r="C48" s="254">
        <v>0</v>
      </c>
      <c r="D48" s="254">
        <v>-683864.41</v>
      </c>
      <c r="E48" s="254">
        <f t="shared" si="0"/>
        <v>683864.41</v>
      </c>
      <c r="F48" s="362"/>
    </row>
    <row r="49" spans="1:6">
      <c r="A49" s="238" t="s">
        <v>1182</v>
      </c>
      <c r="B49" s="238" t="s">
        <v>1183</v>
      </c>
      <c r="C49" s="254">
        <v>0</v>
      </c>
      <c r="D49" s="254">
        <v>-72800.38</v>
      </c>
      <c r="E49" s="254">
        <f t="shared" si="0"/>
        <v>72800.38</v>
      </c>
      <c r="F49" s="362"/>
    </row>
    <row r="50" spans="1:6">
      <c r="A50" s="238" t="s">
        <v>1184</v>
      </c>
      <c r="B50" s="238" t="s">
        <v>1185</v>
      </c>
      <c r="C50" s="254">
        <v>0</v>
      </c>
      <c r="D50" s="254">
        <v>-4047956.16</v>
      </c>
      <c r="E50" s="254">
        <f t="shared" si="0"/>
        <v>4047956.16</v>
      </c>
      <c r="F50" s="362"/>
    </row>
    <row r="51" spans="1:6">
      <c r="A51" s="238" t="s">
        <v>1186</v>
      </c>
      <c r="B51" s="238" t="s">
        <v>1187</v>
      </c>
      <c r="C51" s="254">
        <v>0</v>
      </c>
      <c r="D51" s="254">
        <v>-1125839.3799999999</v>
      </c>
      <c r="E51" s="254">
        <f t="shared" si="0"/>
        <v>1125839.3799999999</v>
      </c>
      <c r="F51" s="362"/>
    </row>
    <row r="52" spans="1:6">
      <c r="A52" s="238" t="s">
        <v>1188</v>
      </c>
      <c r="B52" s="238" t="s">
        <v>1189</v>
      </c>
      <c r="C52" s="254">
        <v>0</v>
      </c>
      <c r="D52" s="254">
        <v>-2367231.5</v>
      </c>
      <c r="E52" s="254">
        <f t="shared" si="0"/>
        <v>2367231.5</v>
      </c>
      <c r="F52" s="362"/>
    </row>
    <row r="53" spans="1:6">
      <c r="A53" s="238" t="s">
        <v>1190</v>
      </c>
      <c r="B53" s="238" t="s">
        <v>1191</v>
      </c>
      <c r="C53" s="254">
        <v>0</v>
      </c>
      <c r="D53" s="254">
        <v>-200179.5</v>
      </c>
      <c r="E53" s="254">
        <f t="shared" si="0"/>
        <v>200179.5</v>
      </c>
      <c r="F53" s="362"/>
    </row>
    <row r="54" spans="1:6">
      <c r="A54" s="238" t="s">
        <v>1192</v>
      </c>
      <c r="B54" s="238" t="s">
        <v>1193</v>
      </c>
      <c r="C54" s="254">
        <v>0</v>
      </c>
      <c r="D54" s="254">
        <v>-3779821.17</v>
      </c>
      <c r="E54" s="254">
        <f t="shared" si="0"/>
        <v>3779821.17</v>
      </c>
      <c r="F54" s="362"/>
    </row>
    <row r="55" spans="1:6">
      <c r="A55" s="238" t="s">
        <v>1194</v>
      </c>
      <c r="B55" s="238" t="s">
        <v>1195</v>
      </c>
      <c r="C55" s="254">
        <v>0</v>
      </c>
      <c r="D55" s="254">
        <v>-3959958.76</v>
      </c>
      <c r="E55" s="254">
        <f t="shared" si="0"/>
        <v>3959958.76</v>
      </c>
      <c r="F55" s="362"/>
    </row>
    <row r="56" spans="1:6">
      <c r="A56" s="238" t="s">
        <v>1196</v>
      </c>
      <c r="B56" s="238" t="s">
        <v>1197</v>
      </c>
      <c r="C56" s="254">
        <v>0</v>
      </c>
      <c r="D56" s="254">
        <v>-14344.16</v>
      </c>
      <c r="E56" s="254">
        <f t="shared" si="0"/>
        <v>14344.16</v>
      </c>
      <c r="F56" s="362"/>
    </row>
    <row r="57" spans="1:6">
      <c r="A57" s="238" t="s">
        <v>1198</v>
      </c>
      <c r="B57" s="238" t="s">
        <v>1199</v>
      </c>
      <c r="C57" s="254">
        <v>0</v>
      </c>
      <c r="D57" s="254">
        <v>-1750000</v>
      </c>
      <c r="E57" s="254">
        <f t="shared" si="0"/>
        <v>1750000</v>
      </c>
      <c r="F57" s="362"/>
    </row>
    <row r="58" spans="1:6">
      <c r="A58" s="238" t="s">
        <v>1200</v>
      </c>
      <c r="B58" s="238" t="s">
        <v>1201</v>
      </c>
      <c r="C58" s="254">
        <v>0</v>
      </c>
      <c r="D58" s="254">
        <v>-8428</v>
      </c>
      <c r="E58" s="254">
        <f t="shared" si="0"/>
        <v>8428</v>
      </c>
      <c r="F58" s="362"/>
    </row>
    <row r="59" spans="1:6">
      <c r="A59" s="238" t="s">
        <v>1202</v>
      </c>
      <c r="B59" s="238" t="s">
        <v>1203</v>
      </c>
      <c r="C59" s="254">
        <v>0</v>
      </c>
      <c r="D59" s="254">
        <v>-2388076.12</v>
      </c>
      <c r="E59" s="254">
        <f t="shared" si="0"/>
        <v>2388076.12</v>
      </c>
      <c r="F59" s="362"/>
    </row>
    <row r="60" spans="1:6">
      <c r="A60" s="238" t="s">
        <v>1204</v>
      </c>
      <c r="B60" s="238" t="s">
        <v>1205</v>
      </c>
      <c r="C60" s="254">
        <v>0</v>
      </c>
      <c r="D60" s="254">
        <v>-26453.58</v>
      </c>
      <c r="E60" s="254">
        <f t="shared" si="0"/>
        <v>26453.58</v>
      </c>
      <c r="F60" s="362"/>
    </row>
    <row r="61" spans="1:6">
      <c r="A61" s="238" t="s">
        <v>1206</v>
      </c>
      <c r="B61" s="238" t="s">
        <v>1207</v>
      </c>
      <c r="C61" s="254">
        <v>0</v>
      </c>
      <c r="D61" s="254">
        <v>-6149629.75</v>
      </c>
      <c r="E61" s="254">
        <f t="shared" si="0"/>
        <v>6149629.75</v>
      </c>
      <c r="F61" s="362"/>
    </row>
    <row r="62" spans="1:6">
      <c r="A62" s="238" t="s">
        <v>1208</v>
      </c>
      <c r="B62" s="238" t="s">
        <v>1209</v>
      </c>
      <c r="C62" s="254">
        <v>0</v>
      </c>
      <c r="D62" s="254">
        <v>-976814.73</v>
      </c>
      <c r="E62" s="254">
        <f t="shared" si="0"/>
        <v>976814.73</v>
      </c>
      <c r="F62" s="362"/>
    </row>
    <row r="63" spans="1:6">
      <c r="A63" s="238" t="s">
        <v>1210</v>
      </c>
      <c r="B63" s="238" t="s">
        <v>1211</v>
      </c>
      <c r="C63" s="254">
        <v>0</v>
      </c>
      <c r="D63" s="254">
        <v>-17799010.690000001</v>
      </c>
      <c r="E63" s="254">
        <f t="shared" si="0"/>
        <v>17799010.690000001</v>
      </c>
      <c r="F63" s="362"/>
    </row>
    <row r="64" spans="1:6">
      <c r="A64" s="238" t="s">
        <v>1212</v>
      </c>
      <c r="B64" s="238" t="s">
        <v>1213</v>
      </c>
      <c r="C64" s="254">
        <v>0</v>
      </c>
      <c r="D64" s="254">
        <v>-4358875.9000000004</v>
      </c>
      <c r="E64" s="254">
        <f t="shared" si="0"/>
        <v>4358875.9000000004</v>
      </c>
      <c r="F64" s="362"/>
    </row>
    <row r="65" spans="1:6">
      <c r="A65" s="238" t="s">
        <v>1214</v>
      </c>
      <c r="B65" s="238" t="s">
        <v>1215</v>
      </c>
      <c r="C65" s="254">
        <v>-849109.76</v>
      </c>
      <c r="D65" s="254">
        <v>-849109.76</v>
      </c>
      <c r="E65" s="254">
        <f t="shared" si="0"/>
        <v>0</v>
      </c>
      <c r="F65" s="362"/>
    </row>
    <row r="66" spans="1:6">
      <c r="A66" s="238" t="s">
        <v>1216</v>
      </c>
      <c r="B66" s="238" t="s">
        <v>1217</v>
      </c>
      <c r="C66" s="254">
        <v>-11732455.279999999</v>
      </c>
      <c r="D66" s="254">
        <v>-11732455.279999999</v>
      </c>
      <c r="E66" s="254">
        <f t="shared" si="0"/>
        <v>0</v>
      </c>
      <c r="F66" s="362"/>
    </row>
    <row r="67" spans="1:6">
      <c r="A67" s="238" t="s">
        <v>1218</v>
      </c>
      <c r="B67" s="238" t="s">
        <v>1219</v>
      </c>
      <c r="C67" s="254">
        <v>0</v>
      </c>
      <c r="D67" s="254">
        <v>-27800696.309999999</v>
      </c>
      <c r="E67" s="254">
        <f t="shared" si="0"/>
        <v>27800696.309999999</v>
      </c>
      <c r="F67" s="362"/>
    </row>
    <row r="68" spans="1:6">
      <c r="A68" s="238" t="s">
        <v>1220</v>
      </c>
      <c r="B68" s="238" t="s">
        <v>1221</v>
      </c>
      <c r="C68" s="254">
        <v>-41444.5</v>
      </c>
      <c r="D68" s="254">
        <v>-41444.5</v>
      </c>
      <c r="E68" s="254">
        <f t="shared" si="0"/>
        <v>0</v>
      </c>
      <c r="F68" s="362"/>
    </row>
    <row r="69" spans="1:6">
      <c r="A69" s="238"/>
      <c r="B69" s="238"/>
      <c r="C69" s="254"/>
      <c r="D69" s="254"/>
      <c r="E69" s="254"/>
      <c r="F69" s="362"/>
    </row>
    <row r="70" spans="1:6">
      <c r="A70" s="253"/>
      <c r="B70" s="253" t="s">
        <v>372</v>
      </c>
      <c r="C70" s="252">
        <f>SUM(C8:C69)</f>
        <v>-613792084.0799998</v>
      </c>
      <c r="D70" s="252">
        <f>SUM(D8:D69)</f>
        <v>-689813217.54999971</v>
      </c>
      <c r="E70" s="252">
        <f>SUM(E8:E69)</f>
        <v>76021133.469999999</v>
      </c>
      <c r="F70" s="253"/>
    </row>
  </sheetData>
  <protectedRanges>
    <protectedRange sqref="F70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21"/>
  <sheetViews>
    <sheetView zoomScaleNormal="100" zoomScaleSheetLayoutView="100" workbookViewId="0">
      <selection activeCell="G26" sqref="G26"/>
    </sheetView>
  </sheetViews>
  <sheetFormatPr baseColWidth="10" defaultRowHeight="11.25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>
      <c r="A1" s="3" t="s">
        <v>43</v>
      </c>
      <c r="B1" s="3"/>
      <c r="H1" s="263"/>
    </row>
    <row r="2" spans="1:10">
      <c r="A2" s="3" t="s">
        <v>139</v>
      </c>
      <c r="B2" s="3"/>
      <c r="C2" s="9"/>
      <c r="D2" s="9"/>
      <c r="E2" s="9"/>
    </row>
    <row r="3" spans="1:10">
      <c r="B3" s="3"/>
      <c r="C3" s="9"/>
      <c r="D3" s="9"/>
      <c r="E3" s="9"/>
    </row>
    <row r="5" spans="1:10" s="258" customFormat="1" ht="11.25" customHeight="1">
      <c r="A5" s="261" t="s">
        <v>260</v>
      </c>
      <c r="B5" s="261"/>
      <c r="C5" s="260"/>
      <c r="D5" s="260"/>
      <c r="E5" s="260"/>
      <c r="F5" s="7"/>
      <c r="G5" s="7"/>
      <c r="H5" s="259" t="s">
        <v>257</v>
      </c>
    </row>
    <row r="6" spans="1:10">
      <c r="A6" s="251"/>
      <c r="B6" s="251"/>
      <c r="C6" s="249"/>
      <c r="D6" s="249"/>
      <c r="E6" s="249"/>
      <c r="F6" s="249"/>
      <c r="G6" s="249"/>
      <c r="H6" s="249"/>
    </row>
    <row r="7" spans="1:10" ht="15" customHeight="1">
      <c r="A7" s="228" t="s">
        <v>45</v>
      </c>
      <c r="B7" s="227" t="s">
        <v>46</v>
      </c>
      <c r="C7" s="225" t="s">
        <v>244</v>
      </c>
      <c r="D7" s="257">
        <v>2016</v>
      </c>
      <c r="E7" s="257">
        <v>2015</v>
      </c>
      <c r="F7" s="256" t="s">
        <v>256</v>
      </c>
      <c r="G7" s="256" t="s">
        <v>255</v>
      </c>
      <c r="H7" s="255" t="s">
        <v>254</v>
      </c>
    </row>
    <row r="8" spans="1:10">
      <c r="A8" s="238" t="s">
        <v>557</v>
      </c>
      <c r="B8" s="238" t="s">
        <v>558</v>
      </c>
      <c r="C8" s="254">
        <v>19065.45</v>
      </c>
      <c r="D8" s="254">
        <v>15821.59</v>
      </c>
      <c r="E8" s="254">
        <v>19813.18</v>
      </c>
      <c r="F8" s="254">
        <v>10492.82</v>
      </c>
      <c r="G8" s="254"/>
      <c r="H8" s="254"/>
    </row>
    <row r="9" spans="1:10">
      <c r="A9" s="238" t="s">
        <v>559</v>
      </c>
      <c r="B9" s="238" t="s">
        <v>560</v>
      </c>
      <c r="C9" s="254">
        <v>2424.4899999999998</v>
      </c>
      <c r="D9" s="254">
        <v>1196.05</v>
      </c>
      <c r="E9" s="254">
        <v>1937.25</v>
      </c>
      <c r="F9" s="254">
        <v>2171.6</v>
      </c>
      <c r="G9" s="254"/>
      <c r="H9" s="254"/>
    </row>
    <row r="10" spans="1:10">
      <c r="A10" s="238"/>
      <c r="B10" s="238"/>
      <c r="C10" s="254"/>
      <c r="D10" s="254"/>
      <c r="E10" s="254"/>
      <c r="F10" s="254"/>
      <c r="G10" s="254"/>
      <c r="H10" s="254"/>
      <c r="J10" s="262"/>
    </row>
    <row r="11" spans="1:10">
      <c r="A11" s="253"/>
      <c r="B11" s="253" t="s">
        <v>259</v>
      </c>
      <c r="C11" s="252">
        <f t="shared" ref="C11:H11" si="0">SUM(C8:C10)</f>
        <v>21489.940000000002</v>
      </c>
      <c r="D11" s="252">
        <f t="shared" si="0"/>
        <v>17017.64</v>
      </c>
      <c r="E11" s="252">
        <f t="shared" si="0"/>
        <v>21750.43</v>
      </c>
      <c r="F11" s="252">
        <f t="shared" si="0"/>
        <v>12664.42</v>
      </c>
      <c r="G11" s="252">
        <f t="shared" si="0"/>
        <v>0</v>
      </c>
      <c r="H11" s="252">
        <f t="shared" si="0"/>
        <v>0</v>
      </c>
    </row>
    <row r="12" spans="1:10">
      <c r="A12" s="60"/>
      <c r="B12" s="60"/>
      <c r="C12" s="231"/>
      <c r="D12" s="231"/>
      <c r="E12" s="231"/>
      <c r="F12" s="231"/>
      <c r="G12" s="231"/>
      <c r="H12" s="231"/>
    </row>
    <row r="13" spans="1:10">
      <c r="A13" s="60"/>
      <c r="B13" s="60"/>
      <c r="C13" s="231"/>
      <c r="D13" s="231"/>
      <c r="E13" s="231"/>
      <c r="F13" s="231"/>
      <c r="G13" s="231"/>
      <c r="H13" s="231"/>
    </row>
    <row r="14" spans="1:10" s="258" customFormat="1" ht="11.25" customHeight="1">
      <c r="A14" s="261" t="s">
        <v>258</v>
      </c>
      <c r="B14" s="261"/>
      <c r="C14" s="260"/>
      <c r="D14" s="260"/>
      <c r="E14" s="260"/>
      <c r="F14" s="7"/>
      <c r="G14" s="7"/>
      <c r="H14" s="259" t="s">
        <v>257</v>
      </c>
    </row>
    <row r="15" spans="1:10">
      <c r="A15" s="251"/>
      <c r="B15" s="251"/>
      <c r="C15" s="249"/>
      <c r="D15" s="249"/>
      <c r="E15" s="249"/>
      <c r="F15" s="249"/>
      <c r="G15" s="249"/>
      <c r="H15" s="249"/>
    </row>
    <row r="16" spans="1:10" ht="15" customHeight="1">
      <c r="A16" s="228" t="s">
        <v>45</v>
      </c>
      <c r="B16" s="227" t="s">
        <v>46</v>
      </c>
      <c r="C16" s="225" t="s">
        <v>244</v>
      </c>
      <c r="D16" s="257">
        <v>2016</v>
      </c>
      <c r="E16" s="257">
        <v>2015</v>
      </c>
      <c r="F16" s="256" t="s">
        <v>256</v>
      </c>
      <c r="G16" s="256" t="s">
        <v>255</v>
      </c>
      <c r="H16" s="255" t="s">
        <v>254</v>
      </c>
    </row>
    <row r="17" spans="1:8">
      <c r="A17" s="238" t="s">
        <v>556</v>
      </c>
      <c r="B17" s="238" t="s">
        <v>556</v>
      </c>
      <c r="C17" s="254"/>
      <c r="D17" s="254"/>
      <c r="E17" s="254"/>
      <c r="F17" s="254"/>
      <c r="G17" s="254"/>
      <c r="H17" s="254"/>
    </row>
    <row r="18" spans="1:8">
      <c r="A18" s="238"/>
      <c r="B18" s="238"/>
      <c r="C18" s="254"/>
      <c r="D18" s="254"/>
      <c r="E18" s="254"/>
      <c r="F18" s="254"/>
      <c r="G18" s="254"/>
      <c r="H18" s="254"/>
    </row>
    <row r="19" spans="1:8">
      <c r="A19" s="238"/>
      <c r="B19" s="238"/>
      <c r="C19" s="254"/>
      <c r="D19" s="254"/>
      <c r="E19" s="254"/>
      <c r="F19" s="254"/>
      <c r="G19" s="254"/>
      <c r="H19" s="254"/>
    </row>
    <row r="20" spans="1:8">
      <c r="A20" s="238"/>
      <c r="B20" s="238"/>
      <c r="C20" s="254"/>
      <c r="D20" s="254"/>
      <c r="E20" s="254"/>
      <c r="F20" s="254"/>
      <c r="G20" s="254"/>
      <c r="H20" s="254"/>
    </row>
    <row r="21" spans="1:8">
      <c r="A21" s="253"/>
      <c r="B21" s="253" t="s">
        <v>253</v>
      </c>
      <c r="C21" s="252">
        <f t="shared" ref="C21:H21" si="1">SUM(C17:C20)</f>
        <v>0</v>
      </c>
      <c r="D21" s="252">
        <f t="shared" si="1"/>
        <v>0</v>
      </c>
      <c r="E21" s="252">
        <f t="shared" si="1"/>
        <v>0</v>
      </c>
      <c r="F21" s="252">
        <f t="shared" si="1"/>
        <v>0</v>
      </c>
      <c r="G21" s="252">
        <f t="shared" si="1"/>
        <v>0</v>
      </c>
      <c r="H21" s="252">
        <f t="shared" si="1"/>
        <v>0</v>
      </c>
    </row>
  </sheetData>
  <dataValidations count="8">
    <dataValidation allowBlank="1" showInputMessage="1" showErrorMessage="1" prompt="Saldo final al 31 de diciembre de 2016." sqref="D7 D16"/>
    <dataValidation allowBlank="1" showInputMessage="1" showErrorMessage="1" prompt="Saldo final de la Información Financiera Trimestral que se presenta (trimestral: 1er, 2do, 3ro. o 4to.)." sqref="C16 C7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Saldo final al 31 de diciembre de 2015." sqref="E7 E16"/>
    <dataValidation allowBlank="1" showInputMessage="1" showErrorMessage="1" prompt="Saldo final al 31 de diciembre de 2014." sqref="F16 F7"/>
    <dataValidation allowBlank="1" showInputMessage="1" showErrorMessage="1" prompt="Saldo final al 31 de diciembre de 2013." sqref="G7 G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Saldo final al 31 de diciembre de 2012." sqref="H7 H16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4" t="s">
        <v>143</v>
      </c>
      <c r="B2" s="455"/>
      <c r="C2" s="88"/>
      <c r="D2" s="88"/>
      <c r="E2" s="88"/>
      <c r="F2" s="88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68" t="s">
        <v>208</v>
      </c>
      <c r="B6" s="131"/>
      <c r="C6" s="131"/>
      <c r="D6" s="131"/>
      <c r="E6" s="131"/>
      <c r="F6" s="132"/>
    </row>
    <row r="7" spans="1:6" ht="14.1" customHeight="1">
      <c r="A7" s="139" t="s">
        <v>169</v>
      </c>
      <c r="B7" s="92"/>
      <c r="C7" s="92"/>
      <c r="D7" s="92"/>
      <c r="E7" s="92"/>
      <c r="F7" s="93"/>
    </row>
    <row r="8" spans="1:6" ht="14.1" customHeight="1">
      <c r="A8" s="139" t="s">
        <v>209</v>
      </c>
      <c r="B8" s="12"/>
      <c r="C8" s="12"/>
      <c r="D8" s="12"/>
      <c r="E8" s="12"/>
      <c r="F8" s="96"/>
    </row>
    <row r="9" spans="1:6" ht="14.1" customHeight="1" thickBot="1">
      <c r="A9" s="144" t="s">
        <v>212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61"/>
  <sheetViews>
    <sheetView topLeftCell="A52" zoomScaleNormal="100" zoomScaleSheetLayoutView="100" workbookViewId="0">
      <selection activeCell="C63" sqref="C63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>
      <c r="A1" s="21" t="s">
        <v>43</v>
      </c>
      <c r="B1" s="21"/>
      <c r="C1" s="22"/>
      <c r="D1" s="22"/>
      <c r="E1" s="263"/>
    </row>
    <row r="2" spans="1:5" s="12" customFormat="1">
      <c r="A2" s="21" t="s">
        <v>0</v>
      </c>
      <c r="B2" s="21"/>
      <c r="C2" s="22"/>
      <c r="D2" s="22"/>
      <c r="E2" s="22"/>
    </row>
    <row r="3" spans="1:5" s="12" customFormat="1">
      <c r="C3" s="22"/>
      <c r="D3" s="22"/>
      <c r="E3" s="22"/>
    </row>
    <row r="4" spans="1:5" s="12" customFormat="1">
      <c r="C4" s="22"/>
      <c r="D4" s="22"/>
      <c r="E4" s="22"/>
    </row>
    <row r="5" spans="1:5" s="12" customFormat="1" ht="11.25" customHeight="1">
      <c r="A5" s="309" t="s">
        <v>377</v>
      </c>
      <c r="C5" s="22"/>
      <c r="D5" s="22"/>
      <c r="E5" s="366" t="s">
        <v>376</v>
      </c>
    </row>
    <row r="6" spans="1:5" s="24" customFormat="1">
      <c r="A6" s="224"/>
      <c r="B6" s="224"/>
      <c r="C6" s="365"/>
      <c r="D6" s="364"/>
      <c r="E6" s="364"/>
    </row>
    <row r="7" spans="1:5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>
      <c r="A8" s="287">
        <v>111200001</v>
      </c>
      <c r="B8" s="287" t="s">
        <v>1222</v>
      </c>
      <c r="C8" s="254">
        <v>370401.22</v>
      </c>
      <c r="D8" s="254">
        <v>370672.97</v>
      </c>
      <c r="E8" s="254">
        <v>271.75</v>
      </c>
    </row>
    <row r="9" spans="1:5">
      <c r="A9" s="287">
        <v>111200002</v>
      </c>
      <c r="B9" s="287" t="s">
        <v>1223</v>
      </c>
      <c r="C9" s="254">
        <v>30599.11</v>
      </c>
      <c r="D9" s="254">
        <v>30599.11</v>
      </c>
      <c r="E9" s="254">
        <v>0</v>
      </c>
    </row>
    <row r="10" spans="1:5">
      <c r="A10" s="287">
        <v>111200003</v>
      </c>
      <c r="B10" s="287" t="s">
        <v>1224</v>
      </c>
      <c r="C10" s="254">
        <v>13119891.34</v>
      </c>
      <c r="D10" s="254">
        <v>12944981.5</v>
      </c>
      <c r="E10" s="254">
        <v>-174909.84</v>
      </c>
    </row>
    <row r="11" spans="1:5">
      <c r="A11" s="287">
        <v>111200004</v>
      </c>
      <c r="B11" s="287" t="s">
        <v>1225</v>
      </c>
      <c r="C11" s="254">
        <v>698782.86</v>
      </c>
      <c r="D11" s="254">
        <v>11079140.18</v>
      </c>
      <c r="E11" s="254">
        <v>10380357.32</v>
      </c>
    </row>
    <row r="12" spans="1:5">
      <c r="A12" s="287">
        <v>111200005</v>
      </c>
      <c r="B12" s="287" t="s">
        <v>1226</v>
      </c>
      <c r="C12" s="254">
        <v>1328.84</v>
      </c>
      <c r="D12" s="254">
        <v>1349.75</v>
      </c>
      <c r="E12" s="254">
        <v>20.91</v>
      </c>
    </row>
    <row r="13" spans="1:5">
      <c r="A13" s="287">
        <v>111200009</v>
      </c>
      <c r="B13" s="287" t="s">
        <v>1227</v>
      </c>
      <c r="C13" s="254">
        <v>257053.78</v>
      </c>
      <c r="D13" s="254">
        <v>257233.76</v>
      </c>
      <c r="E13" s="254">
        <v>179.98</v>
      </c>
    </row>
    <row r="14" spans="1:5">
      <c r="A14" s="287">
        <v>111200020</v>
      </c>
      <c r="B14" s="287" t="s">
        <v>1228</v>
      </c>
      <c r="C14" s="254">
        <v>116091.98</v>
      </c>
      <c r="D14" s="254">
        <v>19368.580000000002</v>
      </c>
      <c r="E14" s="254">
        <v>-96723.4</v>
      </c>
    </row>
    <row r="15" spans="1:5">
      <c r="A15" s="287">
        <v>111200025</v>
      </c>
      <c r="B15" s="287" t="s">
        <v>1229</v>
      </c>
      <c r="C15" s="254">
        <v>1298.3</v>
      </c>
      <c r="D15" s="254">
        <v>0</v>
      </c>
      <c r="E15" s="254">
        <v>-1298.3</v>
      </c>
    </row>
    <row r="16" spans="1:5">
      <c r="A16" s="287">
        <v>111200028</v>
      </c>
      <c r="B16" s="287" t="s">
        <v>1230</v>
      </c>
      <c r="C16" s="254">
        <v>3506350.2</v>
      </c>
      <c r="D16" s="254">
        <v>11173634.33</v>
      </c>
      <c r="E16" s="254">
        <v>7667284.1299999999</v>
      </c>
    </row>
    <row r="17" spans="1:5">
      <c r="A17" s="287">
        <v>111200029</v>
      </c>
      <c r="B17" s="287" t="s">
        <v>1231</v>
      </c>
      <c r="C17" s="254">
        <v>3293106.31</v>
      </c>
      <c r="D17" s="254">
        <v>1188290.52</v>
      </c>
      <c r="E17" s="254">
        <v>-2104815.79</v>
      </c>
    </row>
    <row r="18" spans="1:5">
      <c r="A18" s="287">
        <v>111200031</v>
      </c>
      <c r="B18" s="287" t="s">
        <v>1232</v>
      </c>
      <c r="C18" s="254">
        <v>14345.76</v>
      </c>
      <c r="D18" s="254">
        <v>14346.11</v>
      </c>
      <c r="E18" s="254">
        <v>0.35</v>
      </c>
    </row>
    <row r="19" spans="1:5">
      <c r="A19" s="287">
        <v>111200034</v>
      </c>
      <c r="B19" s="287" t="s">
        <v>1233</v>
      </c>
      <c r="C19" s="254">
        <v>9859723.9299999997</v>
      </c>
      <c r="D19" s="254">
        <v>5318241.95</v>
      </c>
      <c r="E19" s="254">
        <v>-4541481.9800000004</v>
      </c>
    </row>
    <row r="20" spans="1:5">
      <c r="A20" s="287">
        <v>111200035</v>
      </c>
      <c r="B20" s="287" t="s">
        <v>1234</v>
      </c>
      <c r="C20" s="254">
        <v>2354632.08</v>
      </c>
      <c r="D20" s="254">
        <v>634909.19999999995</v>
      </c>
      <c r="E20" s="254">
        <v>-1719722.88</v>
      </c>
    </row>
    <row r="21" spans="1:5">
      <c r="A21" s="287">
        <v>111200036</v>
      </c>
      <c r="B21" s="287" t="s">
        <v>1235</v>
      </c>
      <c r="C21" s="254">
        <v>394628.98</v>
      </c>
      <c r="D21" s="254">
        <v>0</v>
      </c>
      <c r="E21" s="254">
        <v>-394628.98</v>
      </c>
    </row>
    <row r="22" spans="1:5">
      <c r="A22" s="287">
        <v>111200037</v>
      </c>
      <c r="B22" s="287" t="s">
        <v>1236</v>
      </c>
      <c r="C22" s="254">
        <v>26453.58</v>
      </c>
      <c r="D22" s="254">
        <v>26454.59</v>
      </c>
      <c r="E22" s="254">
        <v>1.01</v>
      </c>
    </row>
    <row r="23" spans="1:5">
      <c r="A23" s="287">
        <v>111200041</v>
      </c>
      <c r="B23" s="287" t="s">
        <v>1237</v>
      </c>
      <c r="C23" s="254">
        <v>0</v>
      </c>
      <c r="D23" s="254">
        <v>56606</v>
      </c>
      <c r="E23" s="254">
        <v>56606</v>
      </c>
    </row>
    <row r="24" spans="1:5">
      <c r="A24" s="287">
        <v>111200042</v>
      </c>
      <c r="B24" s="287" t="s">
        <v>1238</v>
      </c>
      <c r="C24" s="254">
        <v>0</v>
      </c>
      <c r="D24" s="254">
        <v>34881079.600000001</v>
      </c>
      <c r="E24" s="254">
        <v>34881079.600000001</v>
      </c>
    </row>
    <row r="25" spans="1:5">
      <c r="A25" s="287">
        <v>111200043</v>
      </c>
      <c r="B25" s="287" t="s">
        <v>1239</v>
      </c>
      <c r="C25" s="254">
        <v>0</v>
      </c>
      <c r="D25" s="254">
        <v>5355599.72</v>
      </c>
      <c r="E25" s="254">
        <v>5355599.72</v>
      </c>
    </row>
    <row r="26" spans="1:5">
      <c r="A26" s="287">
        <v>111200044</v>
      </c>
      <c r="B26" s="287" t="s">
        <v>1240</v>
      </c>
      <c r="C26" s="254">
        <v>0</v>
      </c>
      <c r="D26" s="254">
        <v>1989078.26</v>
      </c>
      <c r="E26" s="254">
        <v>1989078.26</v>
      </c>
    </row>
    <row r="27" spans="1:5">
      <c r="A27" s="287">
        <v>111400013</v>
      </c>
      <c r="B27" s="287" t="s">
        <v>520</v>
      </c>
      <c r="C27" s="254">
        <v>15057793.51</v>
      </c>
      <c r="D27" s="254">
        <v>15326645.5</v>
      </c>
      <c r="E27" s="254">
        <v>268851.99</v>
      </c>
    </row>
    <row r="28" spans="1:5">
      <c r="A28" s="287">
        <v>111400033</v>
      </c>
      <c r="B28" s="287" t="s">
        <v>1241</v>
      </c>
      <c r="C28" s="254">
        <v>3949817.94</v>
      </c>
      <c r="D28" s="254">
        <v>0</v>
      </c>
      <c r="E28" s="254">
        <v>-3949817.94</v>
      </c>
    </row>
    <row r="29" spans="1:5">
      <c r="A29" s="287">
        <v>111400035</v>
      </c>
      <c r="B29" s="287" t="s">
        <v>1242</v>
      </c>
      <c r="C29" s="254">
        <v>30795417.780000001</v>
      </c>
      <c r="D29" s="254">
        <v>0</v>
      </c>
      <c r="E29" s="254">
        <v>-30795417.780000001</v>
      </c>
    </row>
    <row r="30" spans="1:5">
      <c r="A30" s="287">
        <v>111400036</v>
      </c>
      <c r="B30" s="287" t="s">
        <v>1243</v>
      </c>
      <c r="C30" s="254">
        <v>3579007.3</v>
      </c>
      <c r="D30" s="254">
        <v>0</v>
      </c>
      <c r="E30" s="254">
        <v>-3579007.3</v>
      </c>
    </row>
    <row r="31" spans="1:5">
      <c r="A31" s="287">
        <v>111500009</v>
      </c>
      <c r="B31" s="287" t="s">
        <v>522</v>
      </c>
      <c r="C31" s="254">
        <v>99540.4</v>
      </c>
      <c r="D31" s="254">
        <v>99723.88</v>
      </c>
      <c r="E31" s="254">
        <v>183.48</v>
      </c>
    </row>
    <row r="32" spans="1:5">
      <c r="A32" s="287">
        <v>111500010</v>
      </c>
      <c r="B32" s="287" t="s">
        <v>524</v>
      </c>
      <c r="C32" s="254">
        <v>8880.32</v>
      </c>
      <c r="D32" s="254">
        <v>8941.84</v>
      </c>
      <c r="E32" s="254">
        <v>61.52</v>
      </c>
    </row>
    <row r="33" spans="1:5">
      <c r="A33" s="287">
        <v>111500163</v>
      </c>
      <c r="B33" s="287" t="s">
        <v>1244</v>
      </c>
      <c r="C33" s="254">
        <v>1.33</v>
      </c>
      <c r="D33" s="254">
        <v>0</v>
      </c>
      <c r="E33" s="254">
        <v>-1.33</v>
      </c>
    </row>
    <row r="34" spans="1:5">
      <c r="A34" s="287">
        <v>111500176</v>
      </c>
      <c r="B34" s="287" t="s">
        <v>1245</v>
      </c>
      <c r="C34" s="254">
        <v>191063.19</v>
      </c>
      <c r="D34" s="254">
        <v>0</v>
      </c>
      <c r="E34" s="254">
        <v>-191063.19</v>
      </c>
    </row>
    <row r="35" spans="1:5">
      <c r="A35" s="287">
        <v>111500186</v>
      </c>
      <c r="B35" s="287" t="s">
        <v>1246</v>
      </c>
      <c r="C35" s="254">
        <v>13.69</v>
      </c>
      <c r="D35" s="254">
        <v>0</v>
      </c>
      <c r="E35" s="254">
        <v>-13.69</v>
      </c>
    </row>
    <row r="36" spans="1:5">
      <c r="A36" s="287">
        <v>111500187</v>
      </c>
      <c r="B36" s="287" t="s">
        <v>1247</v>
      </c>
      <c r="C36" s="254">
        <v>2.65</v>
      </c>
      <c r="D36" s="254">
        <v>0</v>
      </c>
      <c r="E36" s="254">
        <v>-2.65</v>
      </c>
    </row>
    <row r="37" spans="1:5">
      <c r="A37" s="287">
        <v>111500190</v>
      </c>
      <c r="B37" s="287" t="s">
        <v>1248</v>
      </c>
      <c r="C37" s="254">
        <v>5.77</v>
      </c>
      <c r="D37" s="254">
        <v>0</v>
      </c>
      <c r="E37" s="254">
        <v>-5.77</v>
      </c>
    </row>
    <row r="38" spans="1:5">
      <c r="A38" s="287">
        <v>111500192</v>
      </c>
      <c r="B38" s="287" t="s">
        <v>1249</v>
      </c>
      <c r="C38" s="254">
        <v>2.41</v>
      </c>
      <c r="D38" s="254">
        <v>0</v>
      </c>
      <c r="E38" s="254">
        <v>-2.41</v>
      </c>
    </row>
    <row r="39" spans="1:5">
      <c r="A39" s="287">
        <v>111500196</v>
      </c>
      <c r="B39" s="287" t="s">
        <v>526</v>
      </c>
      <c r="C39" s="254">
        <v>1432403.22</v>
      </c>
      <c r="D39" s="254">
        <v>163830.04999999999</v>
      </c>
      <c r="E39" s="254">
        <v>-1268573.17</v>
      </c>
    </row>
    <row r="40" spans="1:5">
      <c r="A40" s="287">
        <v>111500200</v>
      </c>
      <c r="B40" s="287" t="s">
        <v>528</v>
      </c>
      <c r="C40" s="254">
        <v>2412984.88</v>
      </c>
      <c r="D40" s="254">
        <v>95.41</v>
      </c>
      <c r="E40" s="254">
        <v>-2412889.4700000002</v>
      </c>
    </row>
    <row r="41" spans="1:5">
      <c r="A41" s="287">
        <v>111500201</v>
      </c>
      <c r="B41" s="287" t="s">
        <v>530</v>
      </c>
      <c r="C41" s="254">
        <v>2847675.37</v>
      </c>
      <c r="D41" s="254">
        <v>17178.8</v>
      </c>
      <c r="E41" s="254">
        <v>-2830496.57</v>
      </c>
    </row>
    <row r="42" spans="1:5">
      <c r="A42" s="287">
        <v>111500202</v>
      </c>
      <c r="B42" s="287" t="s">
        <v>532</v>
      </c>
      <c r="C42" s="254">
        <v>384318.08</v>
      </c>
      <c r="D42" s="254">
        <v>10.09</v>
      </c>
      <c r="E42" s="254">
        <v>-384307.99</v>
      </c>
    </row>
    <row r="43" spans="1:5">
      <c r="A43" s="287">
        <v>111500204</v>
      </c>
      <c r="B43" s="287" t="s">
        <v>1250</v>
      </c>
      <c r="C43" s="254">
        <v>63219.7</v>
      </c>
      <c r="D43" s="254">
        <v>0</v>
      </c>
      <c r="E43" s="254">
        <v>-63219.7</v>
      </c>
    </row>
    <row r="44" spans="1:5">
      <c r="A44" s="287">
        <v>111500205</v>
      </c>
      <c r="B44" s="287" t="s">
        <v>1251</v>
      </c>
      <c r="C44" s="254">
        <v>1552751.6</v>
      </c>
      <c r="D44" s="254">
        <v>0</v>
      </c>
      <c r="E44" s="254">
        <v>-1552751.6</v>
      </c>
    </row>
    <row r="45" spans="1:5">
      <c r="A45" s="287">
        <v>111500209</v>
      </c>
      <c r="B45" s="287" t="s">
        <v>1252</v>
      </c>
      <c r="C45" s="254">
        <v>15.83</v>
      </c>
      <c r="D45" s="254">
        <v>0</v>
      </c>
      <c r="E45" s="254">
        <v>-15.83</v>
      </c>
    </row>
    <row r="46" spans="1:5">
      <c r="A46" s="287">
        <v>111500212</v>
      </c>
      <c r="B46" s="287" t="s">
        <v>534</v>
      </c>
      <c r="C46" s="254">
        <v>8428</v>
      </c>
      <c r="D46" s="254">
        <v>3880.18</v>
      </c>
      <c r="E46" s="254">
        <v>-4547.82</v>
      </c>
    </row>
    <row r="47" spans="1:5">
      <c r="A47" s="287">
        <v>111500213</v>
      </c>
      <c r="B47" s="287" t="s">
        <v>536</v>
      </c>
      <c r="C47" s="254">
        <v>2750320.29</v>
      </c>
      <c r="D47" s="254">
        <v>2117760.2799999998</v>
      </c>
      <c r="E47" s="254">
        <v>-632560.01</v>
      </c>
    </row>
    <row r="48" spans="1:5">
      <c r="A48" s="287">
        <v>111500215</v>
      </c>
      <c r="B48" s="287" t="s">
        <v>538</v>
      </c>
      <c r="C48" s="254">
        <v>1650000</v>
      </c>
      <c r="D48" s="254">
        <v>0.08</v>
      </c>
      <c r="E48" s="254">
        <v>-1649999.92</v>
      </c>
    </row>
    <row r="49" spans="1:5">
      <c r="A49" s="287">
        <v>111500216</v>
      </c>
      <c r="B49" s="287" t="s">
        <v>1253</v>
      </c>
      <c r="C49" s="254">
        <v>756000</v>
      </c>
      <c r="D49" s="254">
        <v>0</v>
      </c>
      <c r="E49" s="254">
        <v>-756000</v>
      </c>
    </row>
    <row r="50" spans="1:5">
      <c r="A50" s="287">
        <v>111500217</v>
      </c>
      <c r="B50" s="287" t="s">
        <v>540</v>
      </c>
      <c r="C50" s="254">
        <v>1562878.78</v>
      </c>
      <c r="D50" s="254">
        <v>329.21</v>
      </c>
      <c r="E50" s="254">
        <v>-1562549.57</v>
      </c>
    </row>
    <row r="51" spans="1:5">
      <c r="A51" s="287">
        <v>111500218</v>
      </c>
      <c r="B51" s="287" t="s">
        <v>542</v>
      </c>
      <c r="C51" s="254">
        <v>875000</v>
      </c>
      <c r="D51" s="254">
        <v>746265.96</v>
      </c>
      <c r="E51" s="254">
        <v>-128734.04</v>
      </c>
    </row>
    <row r="52" spans="1:5">
      <c r="A52" s="287">
        <v>111500219</v>
      </c>
      <c r="B52" s="287" t="s">
        <v>1254</v>
      </c>
      <c r="C52" s="254">
        <v>696</v>
      </c>
      <c r="D52" s="254">
        <v>0</v>
      </c>
      <c r="E52" s="254">
        <v>-696</v>
      </c>
    </row>
    <row r="53" spans="1:5">
      <c r="A53" s="287">
        <v>111500220</v>
      </c>
      <c r="B53" s="287" t="s">
        <v>544</v>
      </c>
      <c r="C53" s="254">
        <v>895528.54</v>
      </c>
      <c r="D53" s="254">
        <v>248567.61</v>
      </c>
      <c r="E53" s="254">
        <v>-646960.93000000005</v>
      </c>
    </row>
    <row r="54" spans="1:5">
      <c r="A54" s="287">
        <v>111500221</v>
      </c>
      <c r="B54" s="287" t="s">
        <v>546</v>
      </c>
      <c r="C54" s="254">
        <v>0</v>
      </c>
      <c r="D54" s="254">
        <v>4200018.67</v>
      </c>
      <c r="E54" s="254">
        <v>4200018.67</v>
      </c>
    </row>
    <row r="55" spans="1:5">
      <c r="A55" s="287">
        <v>111500222</v>
      </c>
      <c r="B55" s="287" t="s">
        <v>548</v>
      </c>
      <c r="C55" s="254">
        <v>0</v>
      </c>
      <c r="D55" s="254">
        <v>7000000</v>
      </c>
      <c r="E55" s="254">
        <v>7000000</v>
      </c>
    </row>
    <row r="56" spans="1:5">
      <c r="A56" s="287">
        <v>111500223</v>
      </c>
      <c r="B56" s="287" t="s">
        <v>550</v>
      </c>
      <c r="C56" s="254">
        <v>0</v>
      </c>
      <c r="D56" s="254">
        <v>1093360.44</v>
      </c>
      <c r="E56" s="254">
        <v>1093360.44</v>
      </c>
    </row>
    <row r="57" spans="1:5">
      <c r="A57" s="287">
        <v>111500224</v>
      </c>
      <c r="B57" s="287" t="s">
        <v>552</v>
      </c>
      <c r="C57" s="254">
        <v>0</v>
      </c>
      <c r="D57" s="254">
        <v>562180.06000000006</v>
      </c>
      <c r="E57" s="254">
        <v>562180.06000000006</v>
      </c>
    </row>
    <row r="58" spans="1:5">
      <c r="A58" s="287">
        <v>111500226</v>
      </c>
      <c r="B58" s="287" t="s">
        <v>554</v>
      </c>
      <c r="C58" s="254">
        <v>0</v>
      </c>
      <c r="D58" s="254">
        <v>1</v>
      </c>
      <c r="E58" s="254">
        <v>1</v>
      </c>
    </row>
    <row r="59" spans="1:5">
      <c r="A59" s="287"/>
      <c r="B59" s="287"/>
      <c r="C59" s="254"/>
      <c r="D59" s="254"/>
      <c r="E59" s="254"/>
    </row>
    <row r="60" spans="1:5" s="8" customFormat="1">
      <c r="A60" s="253"/>
      <c r="B60" s="253" t="s">
        <v>375</v>
      </c>
      <c r="C60" s="252">
        <f>SUM(C8:C59)</f>
        <v>104918454.84999999</v>
      </c>
      <c r="D60" s="252">
        <f>SUM(D8:D59)</f>
        <v>116930375.19</v>
      </c>
      <c r="E60" s="252">
        <f>SUM(E8:E59)</f>
        <v>12011920.34</v>
      </c>
    </row>
    <row r="61" spans="1:5" s="8" customFormat="1">
      <c r="A61" s="349"/>
      <c r="B61" s="349"/>
      <c r="C61" s="363"/>
      <c r="D61" s="363"/>
      <c r="E61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>
      <c r="A2" s="454" t="s">
        <v>143</v>
      </c>
      <c r="B2" s="455"/>
      <c r="C2" s="11"/>
      <c r="D2" s="11"/>
      <c r="E2" s="11"/>
    </row>
    <row r="3" spans="1:5" ht="12" thickBot="1">
      <c r="A3" s="15"/>
      <c r="B3" s="15"/>
      <c r="C3" s="11"/>
      <c r="D3" s="11"/>
      <c r="E3" s="11"/>
    </row>
    <row r="4" spans="1:5" ht="14.1" customHeight="1">
      <c r="A4" s="137" t="s">
        <v>234</v>
      </c>
      <c r="B4" s="94"/>
      <c r="C4" s="124"/>
      <c r="D4" s="124"/>
      <c r="E4" s="133"/>
    </row>
    <row r="5" spans="1:5" ht="14.1" customHeight="1">
      <c r="A5" s="139" t="s">
        <v>144</v>
      </c>
      <c r="B5" s="12"/>
      <c r="C5" s="22"/>
      <c r="D5" s="22"/>
      <c r="E5" s="134"/>
    </row>
    <row r="6" spans="1:5" ht="14.1" customHeight="1">
      <c r="A6" s="159" t="s">
        <v>168</v>
      </c>
      <c r="B6" s="104"/>
      <c r="C6" s="104"/>
      <c r="D6" s="104"/>
      <c r="E6" s="135"/>
    </row>
    <row r="7" spans="1:5" ht="14.1" customHeight="1">
      <c r="A7" s="159" t="s">
        <v>169</v>
      </c>
      <c r="B7" s="105"/>
      <c r="C7" s="105"/>
      <c r="D7" s="105"/>
      <c r="E7" s="106"/>
    </row>
    <row r="8" spans="1:5" ht="14.1" customHeight="1" thickBot="1">
      <c r="A8" s="141" t="s">
        <v>170</v>
      </c>
      <c r="B8" s="97"/>
      <c r="C8" s="120"/>
      <c r="D8" s="120"/>
      <c r="E8" s="121"/>
    </row>
    <row r="9" spans="1:5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D26"/>
  <sheetViews>
    <sheetView zoomScaleNormal="100" zoomScaleSheetLayoutView="100" workbookViewId="0">
      <selection activeCell="C26" sqref="C26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>
      <c r="A1" s="21" t="s">
        <v>43</v>
      </c>
      <c r="B1" s="21"/>
      <c r="C1" s="378"/>
      <c r="D1" s="380"/>
    </row>
    <row r="2" spans="1:4" s="12" customFormat="1">
      <c r="A2" s="21" t="s">
        <v>0</v>
      </c>
      <c r="B2" s="21"/>
      <c r="C2" s="378"/>
      <c r="D2" s="379"/>
    </row>
    <row r="3" spans="1:4" s="12" customFormat="1">
      <c r="A3" s="21"/>
      <c r="B3" s="21"/>
      <c r="C3" s="378"/>
      <c r="D3" s="379"/>
    </row>
    <row r="4" spans="1:4" s="12" customFormat="1">
      <c r="C4" s="378"/>
      <c r="D4" s="379"/>
    </row>
    <row r="5" spans="1:4" s="12" customFormat="1" ht="11.25" customHeight="1">
      <c r="A5" s="474" t="s">
        <v>382</v>
      </c>
      <c r="B5" s="475"/>
      <c r="C5" s="378"/>
      <c r="D5" s="377" t="s">
        <v>380</v>
      </c>
    </row>
    <row r="6" spans="1:4">
      <c r="A6" s="376"/>
      <c r="B6" s="376"/>
      <c r="C6" s="375"/>
      <c r="D6" s="374"/>
    </row>
    <row r="7" spans="1:4" ht="15" customHeight="1">
      <c r="A7" s="228" t="s">
        <v>45</v>
      </c>
      <c r="B7" s="227" t="s">
        <v>46</v>
      </c>
      <c r="C7" s="293" t="s">
        <v>49</v>
      </c>
      <c r="D7" s="316" t="s">
        <v>379</v>
      </c>
    </row>
    <row r="8" spans="1:4">
      <c r="A8" s="372">
        <v>123105811</v>
      </c>
      <c r="B8" s="373" t="s">
        <v>580</v>
      </c>
      <c r="C8" s="371">
        <v>930000</v>
      </c>
      <c r="D8" s="370"/>
    </row>
    <row r="9" spans="1:4">
      <c r="A9" s="372">
        <v>123516111</v>
      </c>
      <c r="B9" s="373" t="s">
        <v>586</v>
      </c>
      <c r="C9" s="371">
        <v>9325746.6500000004</v>
      </c>
      <c r="D9" s="370"/>
    </row>
    <row r="10" spans="1:4">
      <c r="A10" s="372">
        <v>123526121</v>
      </c>
      <c r="B10" s="373" t="s">
        <v>588</v>
      </c>
      <c r="C10" s="371">
        <v>8272221.4500000002</v>
      </c>
      <c r="D10" s="370"/>
    </row>
    <row r="11" spans="1:4">
      <c r="A11" s="372">
        <v>123536131</v>
      </c>
      <c r="B11" s="373" t="s">
        <v>590</v>
      </c>
      <c r="C11" s="371">
        <v>252323.58</v>
      </c>
      <c r="D11" s="370"/>
    </row>
    <row r="12" spans="1:4">
      <c r="A12" s="372">
        <v>123546141</v>
      </c>
      <c r="B12" s="373" t="s">
        <v>592</v>
      </c>
      <c r="C12" s="371">
        <v>38296469.82</v>
      </c>
      <c r="D12" s="370"/>
    </row>
    <row r="13" spans="1:4">
      <c r="A13" s="372">
        <v>123556151</v>
      </c>
      <c r="B13" s="373" t="s">
        <v>594</v>
      </c>
      <c r="C13" s="371">
        <v>11267230.26</v>
      </c>
      <c r="D13" s="370"/>
    </row>
    <row r="14" spans="1:4">
      <c r="A14" s="372">
        <v>123626221</v>
      </c>
      <c r="B14" s="373" t="s">
        <v>588</v>
      </c>
      <c r="C14" s="371">
        <v>1911115.02</v>
      </c>
      <c r="D14" s="370"/>
    </row>
    <row r="15" spans="1:4">
      <c r="A15" s="372">
        <v>123666261</v>
      </c>
      <c r="B15" s="373" t="s">
        <v>603</v>
      </c>
      <c r="C15" s="371">
        <v>262069.28</v>
      </c>
      <c r="D15" s="370"/>
    </row>
    <row r="16" spans="1:4">
      <c r="A16" s="372"/>
      <c r="B16" s="372"/>
      <c r="C16" s="371"/>
      <c r="D16" s="370"/>
    </row>
    <row r="17" spans="1:4">
      <c r="A17" s="369"/>
      <c r="B17" s="369" t="s">
        <v>320</v>
      </c>
      <c r="C17" s="368">
        <f>SUM(C8:C16)</f>
        <v>70517176.060000002</v>
      </c>
      <c r="D17" s="367">
        <v>0</v>
      </c>
    </row>
    <row r="20" spans="1:4">
      <c r="A20" s="474" t="s">
        <v>381</v>
      </c>
      <c r="B20" s="475"/>
      <c r="C20" s="378"/>
      <c r="D20" s="377" t="s">
        <v>380</v>
      </c>
    </row>
    <row r="21" spans="1:4">
      <c r="A21" s="376"/>
      <c r="B21" s="376"/>
      <c r="C21" s="375"/>
      <c r="D21" s="374"/>
    </row>
    <row r="22" spans="1:4">
      <c r="A22" s="228" t="s">
        <v>45</v>
      </c>
      <c r="B22" s="227" t="s">
        <v>46</v>
      </c>
      <c r="C22" s="293" t="s">
        <v>49</v>
      </c>
      <c r="D22" s="316" t="s">
        <v>379</v>
      </c>
    </row>
    <row r="23" spans="1:4">
      <c r="A23" s="372">
        <v>124135151</v>
      </c>
      <c r="B23" s="373" t="s">
        <v>612</v>
      </c>
      <c r="C23" s="371">
        <v>11135</v>
      </c>
      <c r="D23" s="370"/>
    </row>
    <row r="24" spans="1:4">
      <c r="A24" s="372">
        <v>124315311</v>
      </c>
      <c r="B24" s="373" t="s">
        <v>626</v>
      </c>
      <c r="C24" s="371">
        <v>4800</v>
      </c>
      <c r="D24" s="370"/>
    </row>
    <row r="25" spans="1:4">
      <c r="A25" s="372"/>
      <c r="B25" s="372"/>
      <c r="C25" s="371"/>
      <c r="D25" s="370"/>
    </row>
    <row r="26" spans="1:4">
      <c r="A26" s="369"/>
      <c r="B26" s="369" t="s">
        <v>378</v>
      </c>
      <c r="C26" s="368">
        <f>SUM(C23:C25)</f>
        <v>15935</v>
      </c>
      <c r="D26" s="367">
        <v>0</v>
      </c>
    </row>
  </sheetData>
  <mergeCells count="2">
    <mergeCell ref="A5:B5"/>
    <mergeCell ref="A20:B20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22"/>
    <dataValidation allowBlank="1" showInputMessage="1" showErrorMessage="1" prompt="Corresponde al nombre o descripción de la cuenta de acuerdo al Plan de Cuentas emitido por el CONAC." sqref="B7 B22"/>
    <dataValidation allowBlank="1" showInputMessage="1" showErrorMessage="1" prompt="Importe (saldo final) de las adquisiciones de bienes muebles e inmuebles efectuadas en el periodo al que corresponde la cuenta pública presentada." sqref="C22"/>
    <dataValidation allowBlank="1" showInputMessage="1" showErrorMessage="1" prompt="Detallar el porcentaje de estas adquisiciones que fueron realizadas mediante subsidios de capital del sector central (subsidiados por la federación, estado o municipio)." sqref="D7 D22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>
      <c r="A2" s="454" t="s">
        <v>143</v>
      </c>
      <c r="B2" s="455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0"/>
    </row>
    <row r="5" spans="1:4" ht="14.1" customHeight="1">
      <c r="A5" s="139" t="s">
        <v>144</v>
      </c>
      <c r="B5" s="140"/>
      <c r="C5" s="140"/>
      <c r="D5" s="167"/>
    </row>
    <row r="6" spans="1:4" ht="27.95" customHeight="1">
      <c r="A6" s="456" t="s">
        <v>213</v>
      </c>
      <c r="B6" s="466"/>
      <c r="C6" s="466"/>
      <c r="D6" s="467"/>
    </row>
    <row r="7" spans="1:4" ht="27.95" customHeight="1" thickBot="1">
      <c r="A7" s="476" t="s">
        <v>214</v>
      </c>
      <c r="B7" s="477"/>
      <c r="C7" s="477"/>
      <c r="D7" s="478"/>
    </row>
    <row r="8" spans="1:4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D43"/>
  <sheetViews>
    <sheetView zoomScaleNormal="100" zoomScaleSheetLayoutView="100" workbookViewId="0">
      <pane ySplit="8" topLeftCell="A39" activePane="bottomLeft" state="frozen"/>
      <selection pane="bottomLeft" activeCell="B48" sqref="B48"/>
    </sheetView>
  </sheetViews>
  <sheetFormatPr baseColWidth="10" defaultRowHeight="11.25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>
      <c r="A1" s="21" t="s">
        <v>43</v>
      </c>
      <c r="B1" s="21"/>
      <c r="C1" s="378"/>
    </row>
    <row r="2" spans="1:4" s="12" customFormat="1">
      <c r="A2" s="21" t="s">
        <v>0</v>
      </c>
      <c r="B2" s="21"/>
      <c r="C2" s="378"/>
    </row>
    <row r="3" spans="1:4" s="12" customFormat="1">
      <c r="A3" s="21"/>
      <c r="B3" s="21"/>
      <c r="C3" s="378"/>
    </row>
    <row r="4" spans="1:4" s="12" customFormat="1">
      <c r="A4" s="21"/>
      <c r="B4" s="21"/>
      <c r="C4" s="378"/>
    </row>
    <row r="5" spans="1:4" s="12" customFormat="1">
      <c r="C5" s="378"/>
    </row>
    <row r="6" spans="1:4" s="12" customFormat="1" ht="11.25" customHeight="1">
      <c r="A6" s="474" t="s">
        <v>227</v>
      </c>
      <c r="B6" s="475"/>
      <c r="C6" s="378"/>
      <c r="D6" s="394" t="s">
        <v>416</v>
      </c>
    </row>
    <row r="7" spans="1:4">
      <c r="A7" s="376"/>
      <c r="B7" s="376"/>
      <c r="C7" s="375"/>
    </row>
    <row r="8" spans="1:4" ht="15" customHeight="1">
      <c r="A8" s="228" t="s">
        <v>45</v>
      </c>
      <c r="B8" s="393" t="s">
        <v>46</v>
      </c>
      <c r="C8" s="293" t="s">
        <v>47</v>
      </c>
      <c r="D8" s="293" t="s">
        <v>48</v>
      </c>
    </row>
    <row r="9" spans="1:4">
      <c r="A9" s="390">
        <v>5500</v>
      </c>
      <c r="B9" s="392" t="s">
        <v>415</v>
      </c>
      <c r="C9" s="386">
        <f>SUM(C10+C19+C22+C28+C30+C32)</f>
        <v>0</v>
      </c>
      <c r="D9" s="386">
        <f>SUM(D10+D19+D22+D28+D30+D32)</f>
        <v>0</v>
      </c>
    </row>
    <row r="10" spans="1:4">
      <c r="A10" s="388">
        <v>5510</v>
      </c>
      <c r="B10" s="391" t="s">
        <v>414</v>
      </c>
      <c r="C10" s="386">
        <f>SUM(C11:C18)</f>
        <v>0</v>
      </c>
      <c r="D10" s="386">
        <f>SUM(D11:D18)</f>
        <v>0</v>
      </c>
    </row>
    <row r="11" spans="1:4">
      <c r="A11" s="388">
        <v>5511</v>
      </c>
      <c r="B11" s="391" t="s">
        <v>413</v>
      </c>
      <c r="C11" s="386">
        <v>0</v>
      </c>
      <c r="D11" s="385">
        <v>0</v>
      </c>
    </row>
    <row r="12" spans="1:4">
      <c r="A12" s="388">
        <v>5512</v>
      </c>
      <c r="B12" s="391" t="s">
        <v>412</v>
      </c>
      <c r="C12" s="386">
        <v>0</v>
      </c>
      <c r="D12" s="385">
        <v>0</v>
      </c>
    </row>
    <row r="13" spans="1:4">
      <c r="A13" s="388">
        <v>5513</v>
      </c>
      <c r="B13" s="391" t="s">
        <v>411</v>
      </c>
      <c r="C13" s="386">
        <v>0</v>
      </c>
      <c r="D13" s="385">
        <v>0</v>
      </c>
    </row>
    <row r="14" spans="1:4">
      <c r="A14" s="388">
        <v>5514</v>
      </c>
      <c r="B14" s="391" t="s">
        <v>410</v>
      </c>
      <c r="C14" s="386">
        <v>0</v>
      </c>
      <c r="D14" s="385">
        <v>0</v>
      </c>
    </row>
    <row r="15" spans="1:4">
      <c r="A15" s="388">
        <v>5515</v>
      </c>
      <c r="B15" s="391" t="s">
        <v>409</v>
      </c>
      <c r="C15" s="386">
        <v>0</v>
      </c>
      <c r="D15" s="385">
        <v>0</v>
      </c>
    </row>
    <row r="16" spans="1:4">
      <c r="A16" s="388">
        <v>5516</v>
      </c>
      <c r="B16" s="391" t="s">
        <v>408</v>
      </c>
      <c r="C16" s="386">
        <v>0</v>
      </c>
      <c r="D16" s="385">
        <v>0</v>
      </c>
    </row>
    <row r="17" spans="1:4">
      <c r="A17" s="388">
        <v>5517</v>
      </c>
      <c r="B17" s="391" t="s">
        <v>407</v>
      </c>
      <c r="C17" s="386">
        <v>0</v>
      </c>
      <c r="D17" s="385">
        <v>0</v>
      </c>
    </row>
    <row r="18" spans="1:4">
      <c r="A18" s="388">
        <v>5518</v>
      </c>
      <c r="B18" s="391" t="s">
        <v>406</v>
      </c>
      <c r="C18" s="386">
        <v>0</v>
      </c>
      <c r="D18" s="385">
        <v>0</v>
      </c>
    </row>
    <row r="19" spans="1:4">
      <c r="A19" s="388">
        <v>5520</v>
      </c>
      <c r="B19" s="391" t="s">
        <v>405</v>
      </c>
      <c r="C19" s="386">
        <f>SUM(C20:C21)</f>
        <v>0</v>
      </c>
      <c r="D19" s="386">
        <f>SUM(D20:D21)</f>
        <v>0</v>
      </c>
    </row>
    <row r="20" spans="1:4">
      <c r="A20" s="388">
        <v>5521</v>
      </c>
      <c r="B20" s="391" t="s">
        <v>404</v>
      </c>
      <c r="C20" s="386">
        <v>0</v>
      </c>
      <c r="D20" s="385">
        <v>0</v>
      </c>
    </row>
    <row r="21" spans="1:4">
      <c r="A21" s="388">
        <v>5522</v>
      </c>
      <c r="B21" s="391" t="s">
        <v>403</v>
      </c>
      <c r="C21" s="386">
        <v>0</v>
      </c>
      <c r="D21" s="385">
        <v>0</v>
      </c>
    </row>
    <row r="22" spans="1:4">
      <c r="A22" s="388">
        <v>5530</v>
      </c>
      <c r="B22" s="391" t="s">
        <v>402</v>
      </c>
      <c r="C22" s="386">
        <f>SUM(C23:C27)</f>
        <v>0</v>
      </c>
      <c r="D22" s="386">
        <f>SUM(D23:D27)</f>
        <v>0</v>
      </c>
    </row>
    <row r="23" spans="1:4">
      <c r="A23" s="388">
        <v>5531</v>
      </c>
      <c r="B23" s="391" t="s">
        <v>401</v>
      </c>
      <c r="C23" s="386">
        <v>0</v>
      </c>
      <c r="D23" s="385">
        <v>0</v>
      </c>
    </row>
    <row r="24" spans="1:4">
      <c r="A24" s="388">
        <v>5532</v>
      </c>
      <c r="B24" s="391" t="s">
        <v>400</v>
      </c>
      <c r="C24" s="386">
        <v>0</v>
      </c>
      <c r="D24" s="385">
        <v>0</v>
      </c>
    </row>
    <row r="25" spans="1:4">
      <c r="A25" s="388">
        <v>5533</v>
      </c>
      <c r="B25" s="391" t="s">
        <v>399</v>
      </c>
      <c r="C25" s="386">
        <v>0</v>
      </c>
      <c r="D25" s="385">
        <v>0</v>
      </c>
    </row>
    <row r="26" spans="1:4">
      <c r="A26" s="388">
        <v>5534</v>
      </c>
      <c r="B26" s="391" t="s">
        <v>398</v>
      </c>
      <c r="C26" s="386">
        <v>0</v>
      </c>
      <c r="D26" s="385">
        <v>0</v>
      </c>
    </row>
    <row r="27" spans="1:4">
      <c r="A27" s="388">
        <v>5535</v>
      </c>
      <c r="B27" s="391" t="s">
        <v>397</v>
      </c>
      <c r="C27" s="386">
        <v>0</v>
      </c>
      <c r="D27" s="385">
        <v>0</v>
      </c>
    </row>
    <row r="28" spans="1:4">
      <c r="A28" s="388">
        <v>5540</v>
      </c>
      <c r="B28" s="391" t="s">
        <v>396</v>
      </c>
      <c r="C28" s="386">
        <f>C29</f>
        <v>0</v>
      </c>
      <c r="D28" s="385">
        <f>D29</f>
        <v>0</v>
      </c>
    </row>
    <row r="29" spans="1:4">
      <c r="A29" s="388">
        <v>5541</v>
      </c>
      <c r="B29" s="391" t="s">
        <v>396</v>
      </c>
      <c r="C29" s="386">
        <v>0</v>
      </c>
      <c r="D29" s="385">
        <v>0</v>
      </c>
    </row>
    <row r="30" spans="1:4">
      <c r="A30" s="388">
        <v>5550</v>
      </c>
      <c r="B30" s="387" t="s">
        <v>395</v>
      </c>
      <c r="C30" s="386">
        <f>SUM(C31)</f>
        <v>0</v>
      </c>
      <c r="D30" s="386">
        <f>SUM(D31)</f>
        <v>0</v>
      </c>
    </row>
    <row r="31" spans="1:4">
      <c r="A31" s="388">
        <v>5551</v>
      </c>
      <c r="B31" s="387" t="s">
        <v>395</v>
      </c>
      <c r="C31" s="386">
        <v>0</v>
      </c>
      <c r="D31" s="385">
        <v>0</v>
      </c>
    </row>
    <row r="32" spans="1:4">
      <c r="A32" s="388">
        <v>5590</v>
      </c>
      <c r="B32" s="387" t="s">
        <v>394</v>
      </c>
      <c r="C32" s="386">
        <f>SUM(C33:C40)</f>
        <v>0</v>
      </c>
      <c r="D32" s="386">
        <f>SUM(D33:D40)</f>
        <v>0</v>
      </c>
    </row>
    <row r="33" spans="1:4">
      <c r="A33" s="388">
        <v>5591</v>
      </c>
      <c r="B33" s="387" t="s">
        <v>393</v>
      </c>
      <c r="C33" s="386">
        <v>0</v>
      </c>
      <c r="D33" s="385">
        <v>0</v>
      </c>
    </row>
    <row r="34" spans="1:4">
      <c r="A34" s="388">
        <v>5592</v>
      </c>
      <c r="B34" s="387" t="s">
        <v>392</v>
      </c>
      <c r="C34" s="386">
        <v>0</v>
      </c>
      <c r="D34" s="385">
        <v>0</v>
      </c>
    </row>
    <row r="35" spans="1:4">
      <c r="A35" s="388">
        <v>5593</v>
      </c>
      <c r="B35" s="387" t="s">
        <v>391</v>
      </c>
      <c r="C35" s="386">
        <v>0</v>
      </c>
      <c r="D35" s="385">
        <v>0</v>
      </c>
    </row>
    <row r="36" spans="1:4">
      <c r="A36" s="388">
        <v>5594</v>
      </c>
      <c r="B36" s="387" t="s">
        <v>390</v>
      </c>
      <c r="C36" s="386">
        <v>0</v>
      </c>
      <c r="D36" s="385">
        <v>0</v>
      </c>
    </row>
    <row r="37" spans="1:4">
      <c r="A37" s="388">
        <v>5595</v>
      </c>
      <c r="B37" s="387" t="s">
        <v>389</v>
      </c>
      <c r="C37" s="386">
        <v>0</v>
      </c>
      <c r="D37" s="385">
        <v>0</v>
      </c>
    </row>
    <row r="38" spans="1:4">
      <c r="A38" s="388">
        <v>5596</v>
      </c>
      <c r="B38" s="387" t="s">
        <v>388</v>
      </c>
      <c r="C38" s="386">
        <v>0</v>
      </c>
      <c r="D38" s="385">
        <v>0</v>
      </c>
    </row>
    <row r="39" spans="1:4">
      <c r="A39" s="388">
        <v>5597</v>
      </c>
      <c r="B39" s="387" t="s">
        <v>387</v>
      </c>
      <c r="C39" s="386">
        <v>0</v>
      </c>
      <c r="D39" s="385">
        <v>0</v>
      </c>
    </row>
    <row r="40" spans="1:4">
      <c r="A40" s="388">
        <v>5599</v>
      </c>
      <c r="B40" s="387" t="s">
        <v>386</v>
      </c>
      <c r="C40" s="386">
        <v>0</v>
      </c>
      <c r="D40" s="385">
        <v>0</v>
      </c>
    </row>
    <row r="41" spans="1:4">
      <c r="A41" s="390">
        <v>5600</v>
      </c>
      <c r="B41" s="389" t="s">
        <v>385</v>
      </c>
      <c r="C41" s="386">
        <f>SUM(C42)</f>
        <v>0</v>
      </c>
      <c r="D41" s="386">
        <f>SUM(D42)</f>
        <v>0</v>
      </c>
    </row>
    <row r="42" spans="1:4">
      <c r="A42" s="388">
        <v>5610</v>
      </c>
      <c r="B42" s="387" t="s">
        <v>384</v>
      </c>
      <c r="C42" s="386">
        <f>SUM(C43)</f>
        <v>0</v>
      </c>
      <c r="D42" s="386">
        <f>SUM(D43)</f>
        <v>0</v>
      </c>
    </row>
    <row r="43" spans="1:4">
      <c r="A43" s="384">
        <v>5611</v>
      </c>
      <c r="B43" s="383" t="s">
        <v>383</v>
      </c>
      <c r="C43" s="382">
        <v>0</v>
      </c>
      <c r="D43" s="381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A1:C20"/>
  <sheetViews>
    <sheetView topLeftCell="A4" workbookViewId="0">
      <selection activeCell="C20" sqref="C20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4" t="s">
        <v>135</v>
      </c>
      <c r="B5" s="413"/>
      <c r="C5" s="412" t="s">
        <v>141</v>
      </c>
    </row>
    <row r="6" spans="1:3">
      <c r="A6" s="411"/>
      <c r="B6" s="411"/>
      <c r="C6" s="410"/>
    </row>
    <row r="7" spans="1:3" ht="15" customHeight="1">
      <c r="A7" s="228" t="s">
        <v>45</v>
      </c>
      <c r="B7" s="409" t="s">
        <v>46</v>
      </c>
      <c r="C7" s="393" t="s">
        <v>268</v>
      </c>
    </row>
    <row r="8" spans="1:3">
      <c r="A8" s="406">
        <v>900001</v>
      </c>
      <c r="B8" s="408" t="s">
        <v>430</v>
      </c>
      <c r="C8" s="404">
        <v>232914025.12</v>
      </c>
    </row>
    <row r="9" spans="1:3">
      <c r="A9" s="406">
        <v>900002</v>
      </c>
      <c r="B9" s="405" t="s">
        <v>429</v>
      </c>
      <c r="C9" s="404">
        <f>SUM(C10:C14)</f>
        <v>0</v>
      </c>
    </row>
    <row r="10" spans="1:3">
      <c r="A10" s="407">
        <v>4320</v>
      </c>
      <c r="B10" s="401" t="s">
        <v>428</v>
      </c>
      <c r="C10" s="398"/>
    </row>
    <row r="11" spans="1:3" ht="22.5">
      <c r="A11" s="407">
        <v>4330</v>
      </c>
      <c r="B11" s="401" t="s">
        <v>427</v>
      </c>
      <c r="C11" s="398"/>
    </row>
    <row r="12" spans="1:3">
      <c r="A12" s="407">
        <v>4340</v>
      </c>
      <c r="B12" s="401" t="s">
        <v>426</v>
      </c>
      <c r="C12" s="398"/>
    </row>
    <row r="13" spans="1:3">
      <c r="A13" s="407">
        <v>4399</v>
      </c>
      <c r="B13" s="401" t="s">
        <v>425</v>
      </c>
      <c r="C13" s="398"/>
    </row>
    <row r="14" spans="1:3">
      <c r="A14" s="400">
        <v>4400</v>
      </c>
      <c r="B14" s="401" t="s">
        <v>424</v>
      </c>
      <c r="C14" s="398"/>
    </row>
    <row r="15" spans="1:3">
      <c r="A15" s="406">
        <v>900003</v>
      </c>
      <c r="B15" s="405" t="s">
        <v>423</v>
      </c>
      <c r="C15" s="404">
        <f>SUM(C16:C19)</f>
        <v>119659322.47</v>
      </c>
    </row>
    <row r="16" spans="1:3">
      <c r="A16" s="403">
        <v>52</v>
      </c>
      <c r="B16" s="401" t="s">
        <v>422</v>
      </c>
      <c r="C16" s="398"/>
    </row>
    <row r="17" spans="1:3">
      <c r="A17" s="403">
        <v>62</v>
      </c>
      <c r="B17" s="401" t="s">
        <v>421</v>
      </c>
      <c r="C17" s="398"/>
    </row>
    <row r="18" spans="1:3">
      <c r="A18" s="402" t="s">
        <v>420</v>
      </c>
      <c r="B18" s="401" t="s">
        <v>419</v>
      </c>
      <c r="C18" s="398">
        <v>119659322.47</v>
      </c>
    </row>
    <row r="19" spans="1:3">
      <c r="A19" s="400">
        <v>4500</v>
      </c>
      <c r="B19" s="399" t="s">
        <v>418</v>
      </c>
      <c r="C19" s="398"/>
    </row>
    <row r="20" spans="1:3">
      <c r="A20" s="397">
        <v>900004</v>
      </c>
      <c r="B20" s="396" t="s">
        <v>417</v>
      </c>
      <c r="C20" s="395">
        <f>+C8+C9-C15</f>
        <v>113254702.65000001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>
      <c r="A2" s="454" t="s">
        <v>143</v>
      </c>
      <c r="B2" s="455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4"/>
    </row>
    <row r="5" spans="1:4" ht="14.1" customHeight="1">
      <c r="A5" s="139" t="s">
        <v>144</v>
      </c>
      <c r="B5" s="140"/>
      <c r="C5" s="140"/>
      <c r="D5" s="93"/>
    </row>
    <row r="6" spans="1:4">
      <c r="A6" s="175"/>
      <c r="B6" s="12"/>
      <c r="C6" s="12"/>
      <c r="D6" s="96"/>
    </row>
    <row r="7" spans="1:4" ht="15" customHeight="1">
      <c r="A7" s="479" t="s">
        <v>216</v>
      </c>
      <c r="B7" s="480"/>
      <c r="C7" s="12"/>
      <c r="D7" s="96"/>
    </row>
    <row r="8" spans="1:4" ht="14.1" customHeight="1">
      <c r="A8" s="176" t="s">
        <v>217</v>
      </c>
      <c r="B8" s="173"/>
      <c r="C8" s="12"/>
      <c r="D8" s="96"/>
    </row>
    <row r="9" spans="1:4" ht="14.1" customHeight="1">
      <c r="A9" s="176" t="s">
        <v>218</v>
      </c>
      <c r="B9" s="173"/>
      <c r="C9" s="12"/>
      <c r="D9" s="96"/>
    </row>
    <row r="10" spans="1:4" ht="14.1" customHeight="1">
      <c r="A10" s="176" t="s">
        <v>219</v>
      </c>
      <c r="B10" s="173"/>
      <c r="C10" s="12"/>
      <c r="D10" s="96"/>
    </row>
    <row r="11" spans="1:4" ht="14.1" customHeight="1" thickBot="1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92D050"/>
  </sheetPr>
  <dimension ref="A1:C35"/>
  <sheetViews>
    <sheetView topLeftCell="A16" workbookViewId="0">
      <selection activeCell="A19" sqref="A19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4" t="s">
        <v>136</v>
      </c>
      <c r="B5" s="413"/>
      <c r="C5" s="425" t="s">
        <v>142</v>
      </c>
    </row>
    <row r="6" spans="1:3" ht="11.25" customHeight="1">
      <c r="A6" s="411"/>
      <c r="B6" s="410"/>
      <c r="C6" s="424"/>
    </row>
    <row r="7" spans="1:3" ht="15" customHeight="1">
      <c r="A7" s="228" t="s">
        <v>45</v>
      </c>
      <c r="B7" s="409" t="s">
        <v>46</v>
      </c>
      <c r="C7" s="393" t="s">
        <v>268</v>
      </c>
    </row>
    <row r="8" spans="1:3">
      <c r="A8" s="423">
        <v>900001</v>
      </c>
      <c r="B8" s="422" t="s">
        <v>453</v>
      </c>
      <c r="C8" s="421">
        <v>107768864.48</v>
      </c>
    </row>
    <row r="9" spans="1:3">
      <c r="A9" s="423">
        <v>900002</v>
      </c>
      <c r="B9" s="422" t="s">
        <v>452</v>
      </c>
      <c r="C9" s="421">
        <f>SUM(C10:C26)</f>
        <v>70533111.060000002</v>
      </c>
    </row>
    <row r="10" spans="1:3">
      <c r="A10" s="407">
        <v>5100</v>
      </c>
      <c r="B10" s="420" t="s">
        <v>451</v>
      </c>
      <c r="C10" s="418">
        <v>11135</v>
      </c>
    </row>
    <row r="11" spans="1:3">
      <c r="A11" s="407">
        <v>5200</v>
      </c>
      <c r="B11" s="420" t="s">
        <v>450</v>
      </c>
      <c r="C11" s="418">
        <v>0</v>
      </c>
    </row>
    <row r="12" spans="1:3">
      <c r="A12" s="407">
        <v>5300</v>
      </c>
      <c r="B12" s="420" t="s">
        <v>449</v>
      </c>
      <c r="C12" s="418">
        <v>4800</v>
      </c>
    </row>
    <row r="13" spans="1:3">
      <c r="A13" s="407">
        <v>5400</v>
      </c>
      <c r="B13" s="420" t="s">
        <v>448</v>
      </c>
      <c r="C13" s="418">
        <v>0</v>
      </c>
    </row>
    <row r="14" spans="1:3">
      <c r="A14" s="407">
        <v>5500</v>
      </c>
      <c r="B14" s="420" t="s">
        <v>447</v>
      </c>
      <c r="C14" s="418">
        <v>0</v>
      </c>
    </row>
    <row r="15" spans="1:3">
      <c r="A15" s="407">
        <v>5600</v>
      </c>
      <c r="B15" s="420" t="s">
        <v>446</v>
      </c>
      <c r="C15" s="418">
        <v>0</v>
      </c>
    </row>
    <row r="16" spans="1:3">
      <c r="A16" s="407">
        <v>5700</v>
      </c>
      <c r="B16" s="420" t="s">
        <v>445</v>
      </c>
      <c r="C16" s="418">
        <v>0</v>
      </c>
    </row>
    <row r="17" spans="1:3">
      <c r="A17" s="407" t="s">
        <v>444</v>
      </c>
      <c r="B17" s="420" t="s">
        <v>443</v>
      </c>
      <c r="C17" s="484">
        <f>930000+67413991.76</f>
        <v>68343991.760000005</v>
      </c>
    </row>
    <row r="18" spans="1:3">
      <c r="A18" s="407">
        <v>5900</v>
      </c>
      <c r="B18" s="420" t="s">
        <v>442</v>
      </c>
      <c r="C18" s="418">
        <v>0</v>
      </c>
    </row>
    <row r="19" spans="1:3">
      <c r="A19" s="403">
        <v>6200</v>
      </c>
      <c r="B19" s="420" t="s">
        <v>441</v>
      </c>
      <c r="C19" s="418">
        <v>2173184.2999999998</v>
      </c>
    </row>
    <row r="20" spans="1:3">
      <c r="A20" s="403">
        <v>7200</v>
      </c>
      <c r="B20" s="420" t="s">
        <v>440</v>
      </c>
      <c r="C20" s="418">
        <v>0</v>
      </c>
    </row>
    <row r="21" spans="1:3">
      <c r="A21" s="403">
        <v>7300</v>
      </c>
      <c r="B21" s="420" t="s">
        <v>439</v>
      </c>
      <c r="C21" s="418">
        <v>0</v>
      </c>
    </row>
    <row r="22" spans="1:3">
      <c r="A22" s="403">
        <v>7500</v>
      </c>
      <c r="B22" s="420" t="s">
        <v>438</v>
      </c>
      <c r="C22" s="418">
        <v>0</v>
      </c>
    </row>
    <row r="23" spans="1:3">
      <c r="A23" s="403">
        <v>7900</v>
      </c>
      <c r="B23" s="420" t="s">
        <v>437</v>
      </c>
      <c r="C23" s="418">
        <v>0</v>
      </c>
    </row>
    <row r="24" spans="1:3">
      <c r="A24" s="403">
        <v>9100</v>
      </c>
      <c r="B24" s="420" t="s">
        <v>436</v>
      </c>
      <c r="C24" s="418">
        <v>0</v>
      </c>
    </row>
    <row r="25" spans="1:3">
      <c r="A25" s="403">
        <v>9900</v>
      </c>
      <c r="B25" s="420" t="s">
        <v>435</v>
      </c>
      <c r="C25" s="418">
        <v>0</v>
      </c>
    </row>
    <row r="26" spans="1:3">
      <c r="A26" s="403">
        <v>7400</v>
      </c>
      <c r="B26" s="419" t="s">
        <v>434</v>
      </c>
      <c r="C26" s="418">
        <v>0</v>
      </c>
    </row>
    <row r="27" spans="1:3">
      <c r="A27" s="423">
        <v>900003</v>
      </c>
      <c r="B27" s="422" t="s">
        <v>433</v>
      </c>
      <c r="C27" s="421">
        <f>SUM(C28:C34)</f>
        <v>0</v>
      </c>
    </row>
    <row r="28" spans="1:3" ht="22.5">
      <c r="A28" s="407">
        <v>5510</v>
      </c>
      <c r="B28" s="420" t="s">
        <v>414</v>
      </c>
      <c r="C28" s="418"/>
    </row>
    <row r="29" spans="1:3">
      <c r="A29" s="407">
        <v>5520</v>
      </c>
      <c r="B29" s="420" t="s">
        <v>405</v>
      </c>
      <c r="C29" s="418"/>
    </row>
    <row r="30" spans="1:3">
      <c r="A30" s="407">
        <v>5530</v>
      </c>
      <c r="B30" s="420" t="s">
        <v>402</v>
      </c>
      <c r="C30" s="418"/>
    </row>
    <row r="31" spans="1:3" ht="22.5">
      <c r="A31" s="407">
        <v>5540</v>
      </c>
      <c r="B31" s="420" t="s">
        <v>396</v>
      </c>
      <c r="C31" s="418"/>
    </row>
    <row r="32" spans="1:3">
      <c r="A32" s="407">
        <v>5550</v>
      </c>
      <c r="B32" s="420" t="s">
        <v>395</v>
      </c>
      <c r="C32" s="418"/>
    </row>
    <row r="33" spans="1:3">
      <c r="A33" s="407">
        <v>5590</v>
      </c>
      <c r="B33" s="420" t="s">
        <v>394</v>
      </c>
      <c r="C33" s="418"/>
    </row>
    <row r="34" spans="1:3">
      <c r="A34" s="407">
        <v>5600</v>
      </c>
      <c r="B34" s="419" t="s">
        <v>432</v>
      </c>
      <c r="C34" s="418"/>
    </row>
    <row r="35" spans="1:3">
      <c r="A35" s="417">
        <v>900004</v>
      </c>
      <c r="B35" s="416" t="s">
        <v>431</v>
      </c>
      <c r="C35" s="415">
        <f>+C8-C9+C27</f>
        <v>37235753.420000002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>
      <c r="A2" s="454" t="s">
        <v>143</v>
      </c>
      <c r="B2" s="455"/>
      <c r="C2" s="4"/>
    </row>
    <row r="3" spans="1:4" ht="12" thickBot="1">
      <c r="A3" s="89"/>
      <c r="B3" s="89"/>
      <c r="C3" s="4"/>
    </row>
    <row r="4" spans="1:4" ht="14.1" customHeight="1">
      <c r="A4" s="137" t="s">
        <v>234</v>
      </c>
      <c r="B4" s="169"/>
      <c r="C4" s="169"/>
      <c r="D4" s="95"/>
    </row>
    <row r="5" spans="1:4" ht="14.1" customHeight="1">
      <c r="A5" s="139" t="s">
        <v>144</v>
      </c>
      <c r="B5" s="140"/>
      <c r="C5" s="140"/>
      <c r="D5" s="96"/>
    </row>
    <row r="6" spans="1:4">
      <c r="A6" s="175"/>
      <c r="B6" s="12"/>
      <c r="C6" s="13"/>
      <c r="D6" s="96"/>
    </row>
    <row r="7" spans="1:4" ht="15" customHeight="1">
      <c r="A7" s="479" t="s">
        <v>221</v>
      </c>
      <c r="B7" s="480"/>
      <c r="C7" s="13"/>
      <c r="D7" s="96"/>
    </row>
    <row r="8" spans="1:4" ht="14.1" customHeight="1">
      <c r="A8" s="179" t="s">
        <v>222</v>
      </c>
      <c r="B8" s="173"/>
      <c r="C8" s="13"/>
      <c r="D8" s="96"/>
    </row>
    <row r="9" spans="1:4" ht="14.1" customHeight="1">
      <c r="A9" s="179" t="s">
        <v>223</v>
      </c>
      <c r="B9" s="173"/>
      <c r="C9" s="13"/>
      <c r="D9" s="96"/>
    </row>
    <row r="10" spans="1:4" ht="14.1" customHeight="1">
      <c r="A10" s="179" t="s">
        <v>224</v>
      </c>
      <c r="B10" s="173"/>
      <c r="C10" s="13"/>
      <c r="D10" s="96"/>
    </row>
    <row r="11" spans="1:4" ht="14.1" customHeight="1" thickBot="1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>
      <c r="A2" s="454" t="s">
        <v>143</v>
      </c>
      <c r="B2" s="455"/>
      <c r="C2" s="89"/>
      <c r="D2" s="89"/>
      <c r="E2" s="89"/>
    </row>
    <row r="3" spans="1:5" ht="12" thickBot="1">
      <c r="C3" s="89"/>
      <c r="D3" s="89"/>
      <c r="E3" s="89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92"/>
      <c r="C5" s="92"/>
      <c r="D5" s="92"/>
      <c r="E5" s="93"/>
    </row>
    <row r="6" spans="1:5" ht="14.1" customHeight="1">
      <c r="A6" s="139" t="s">
        <v>147</v>
      </c>
      <c r="B6" s="92"/>
      <c r="C6" s="92"/>
      <c r="D6" s="92"/>
      <c r="E6" s="93"/>
    </row>
    <row r="7" spans="1:5" ht="14.1" customHeight="1">
      <c r="A7" s="143" t="s">
        <v>148</v>
      </c>
      <c r="B7" s="92"/>
      <c r="C7" s="92"/>
      <c r="D7" s="92"/>
      <c r="E7" s="93"/>
    </row>
    <row r="8" spans="1:5" ht="14.1" customHeight="1">
      <c r="A8" s="143" t="s">
        <v>149</v>
      </c>
      <c r="B8" s="12"/>
      <c r="C8" s="12"/>
      <c r="D8" s="12"/>
      <c r="E8" s="96"/>
    </row>
    <row r="9" spans="1:5" ht="14.1" customHeight="1" thickBot="1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RowHeight="11.25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>
      <c r="E1" s="5" t="s">
        <v>44</v>
      </c>
    </row>
    <row r="2" spans="1:8" ht="15" customHeight="1">
      <c r="A2" s="451" t="s">
        <v>40</v>
      </c>
    </row>
    <row r="3" spans="1:8">
      <c r="A3" s="3"/>
    </row>
    <row r="4" spans="1:8" s="39" customFormat="1" ht="12.75">
      <c r="A4" s="450" t="s">
        <v>76</v>
      </c>
    </row>
    <row r="5" spans="1:8" s="39" customFormat="1" ht="35.1" customHeight="1">
      <c r="A5" s="482" t="s">
        <v>77</v>
      </c>
      <c r="B5" s="482"/>
      <c r="C5" s="482"/>
      <c r="D5" s="482"/>
      <c r="E5" s="482"/>
      <c r="F5" s="482"/>
      <c r="H5" s="41"/>
    </row>
    <row r="6" spans="1:8" s="39" customFormat="1">
      <c r="A6" s="191"/>
      <c r="B6" s="191"/>
      <c r="C6" s="191"/>
      <c r="D6" s="191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 ht="12.75">
      <c r="A9" s="449" t="s">
        <v>79</v>
      </c>
      <c r="B9" s="41"/>
      <c r="C9" s="41"/>
      <c r="D9" s="41"/>
    </row>
    <row r="10" spans="1:8" s="39" customFormat="1" ht="12.75">
      <c r="A10" s="449"/>
      <c r="B10" s="41"/>
      <c r="C10" s="41"/>
      <c r="D10" s="41"/>
    </row>
    <row r="11" spans="1:8" s="39" customFormat="1" ht="12.75">
      <c r="A11" s="438">
        <v>7000</v>
      </c>
      <c r="B11" s="437" t="s">
        <v>518</v>
      </c>
      <c r="C11" s="41"/>
      <c r="D11" s="41"/>
    </row>
    <row r="12" spans="1:8" s="39" customFormat="1" ht="12.75">
      <c r="A12" s="438"/>
      <c r="B12" s="437"/>
      <c r="C12" s="41"/>
      <c r="D12" s="41"/>
    </row>
    <row r="13" spans="1:8" s="39" customFormat="1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>
      <c r="A14" s="443">
        <v>7100</v>
      </c>
      <c r="B14" s="448" t="s">
        <v>517</v>
      </c>
      <c r="C14" s="445"/>
      <c r="D14" s="445"/>
      <c r="E14" s="440"/>
    </row>
    <row r="15" spans="1:8" s="39" customFormat="1">
      <c r="A15" s="429">
        <v>7110</v>
      </c>
      <c r="B15" s="446" t="s">
        <v>516</v>
      </c>
      <c r="C15" s="445"/>
      <c r="D15" s="445"/>
      <c r="E15" s="440"/>
    </row>
    <row r="16" spans="1:8" s="39" customFormat="1">
      <c r="A16" s="429">
        <v>7120</v>
      </c>
      <c r="B16" s="446" t="s">
        <v>515</v>
      </c>
      <c r="C16" s="445"/>
      <c r="D16" s="445"/>
      <c r="E16" s="440"/>
    </row>
    <row r="17" spans="1:5" s="39" customFormat="1">
      <c r="A17" s="429">
        <v>7130</v>
      </c>
      <c r="B17" s="446" t="s">
        <v>514</v>
      </c>
      <c r="C17" s="445"/>
      <c r="D17" s="445"/>
      <c r="E17" s="440"/>
    </row>
    <row r="18" spans="1:5" s="39" customFormat="1" ht="22.5">
      <c r="A18" s="429">
        <v>7140</v>
      </c>
      <c r="B18" s="446" t="s">
        <v>513</v>
      </c>
      <c r="C18" s="445"/>
      <c r="D18" s="445"/>
      <c r="E18" s="440"/>
    </row>
    <row r="19" spans="1:5" s="39" customFormat="1" ht="22.5">
      <c r="A19" s="429">
        <v>7150</v>
      </c>
      <c r="B19" s="446" t="s">
        <v>512</v>
      </c>
      <c r="C19" s="445"/>
      <c r="D19" s="445"/>
      <c r="E19" s="440"/>
    </row>
    <row r="20" spans="1:5" s="39" customFormat="1">
      <c r="A20" s="429">
        <v>7160</v>
      </c>
      <c r="B20" s="446" t="s">
        <v>511</v>
      </c>
      <c r="C20" s="445"/>
      <c r="D20" s="445"/>
      <c r="E20" s="440"/>
    </row>
    <row r="21" spans="1:5" s="39" customFormat="1">
      <c r="A21" s="443">
        <v>7200</v>
      </c>
      <c r="B21" s="448" t="s">
        <v>510</v>
      </c>
      <c r="C21" s="445"/>
      <c r="D21" s="445"/>
      <c r="E21" s="440"/>
    </row>
    <row r="22" spans="1:5" s="39" customFormat="1" ht="22.5">
      <c r="A22" s="429">
        <v>7210</v>
      </c>
      <c r="B22" s="446" t="s">
        <v>509</v>
      </c>
      <c r="C22" s="445"/>
      <c r="D22" s="445"/>
      <c r="E22" s="440"/>
    </row>
    <row r="23" spans="1:5" s="39" customFormat="1" ht="22.5">
      <c r="A23" s="429">
        <v>7220</v>
      </c>
      <c r="B23" s="446" t="s">
        <v>508</v>
      </c>
      <c r="C23" s="445"/>
      <c r="D23" s="445"/>
      <c r="E23" s="440"/>
    </row>
    <row r="24" spans="1:5" s="39" customFormat="1" ht="12.95" customHeight="1">
      <c r="A24" s="429">
        <v>7230</v>
      </c>
      <c r="B24" s="444" t="s">
        <v>507</v>
      </c>
      <c r="C24" s="440"/>
      <c r="D24" s="440"/>
      <c r="E24" s="440"/>
    </row>
    <row r="25" spans="1:5" s="39" customFormat="1" ht="22.5">
      <c r="A25" s="429">
        <v>7240</v>
      </c>
      <c r="B25" s="444" t="s">
        <v>506</v>
      </c>
      <c r="C25" s="440"/>
      <c r="D25" s="440"/>
      <c r="E25" s="440"/>
    </row>
    <row r="26" spans="1:5" s="39" customFormat="1" ht="22.5">
      <c r="A26" s="429">
        <v>7250</v>
      </c>
      <c r="B26" s="444" t="s">
        <v>505</v>
      </c>
      <c r="C26" s="440"/>
      <c r="D26" s="440"/>
      <c r="E26" s="440"/>
    </row>
    <row r="27" spans="1:5" s="39" customFormat="1" ht="22.5">
      <c r="A27" s="429">
        <v>7260</v>
      </c>
      <c r="B27" s="444" t="s">
        <v>504</v>
      </c>
      <c r="C27" s="440"/>
      <c r="D27" s="440"/>
      <c r="E27" s="440"/>
    </row>
    <row r="28" spans="1:5" s="39" customFormat="1">
      <c r="A28" s="443">
        <v>7300</v>
      </c>
      <c r="B28" s="447" t="s">
        <v>503</v>
      </c>
      <c r="C28" s="440"/>
      <c r="D28" s="440"/>
      <c r="E28" s="440"/>
    </row>
    <row r="29" spans="1:5" s="39" customFormat="1">
      <c r="A29" s="429">
        <v>7310</v>
      </c>
      <c r="B29" s="444" t="s">
        <v>502</v>
      </c>
      <c r="C29" s="440"/>
      <c r="D29" s="440"/>
      <c r="E29" s="440"/>
    </row>
    <row r="30" spans="1:5" s="39" customFormat="1">
      <c r="A30" s="429">
        <v>7320</v>
      </c>
      <c r="B30" s="444" t="s">
        <v>501</v>
      </c>
      <c r="C30" s="440"/>
      <c r="D30" s="440"/>
      <c r="E30" s="440"/>
    </row>
    <row r="31" spans="1:5" s="39" customFormat="1">
      <c r="A31" s="429">
        <v>7330</v>
      </c>
      <c r="B31" s="444" t="s">
        <v>500</v>
      </c>
      <c r="C31" s="440"/>
      <c r="D31" s="440"/>
      <c r="E31" s="440"/>
    </row>
    <row r="32" spans="1:5" s="39" customFormat="1">
      <c r="A32" s="429">
        <v>7340</v>
      </c>
      <c r="B32" s="444" t="s">
        <v>499</v>
      </c>
      <c r="C32" s="440"/>
      <c r="D32" s="440"/>
      <c r="E32" s="440"/>
    </row>
    <row r="33" spans="1:5" s="39" customFormat="1">
      <c r="A33" s="429">
        <v>7350</v>
      </c>
      <c r="B33" s="444" t="s">
        <v>498</v>
      </c>
      <c r="C33" s="440"/>
      <c r="D33" s="440"/>
      <c r="E33" s="440"/>
    </row>
    <row r="34" spans="1:5" s="39" customFormat="1">
      <c r="A34" s="429">
        <v>7360</v>
      </c>
      <c r="B34" s="444" t="s">
        <v>497</v>
      </c>
      <c r="C34" s="440"/>
      <c r="D34" s="440"/>
      <c r="E34" s="440"/>
    </row>
    <row r="35" spans="1:5" s="39" customFormat="1">
      <c r="A35" s="443">
        <v>7400</v>
      </c>
      <c r="B35" s="447" t="s">
        <v>496</v>
      </c>
      <c r="C35" s="440"/>
      <c r="D35" s="440"/>
      <c r="E35" s="440"/>
    </row>
    <row r="36" spans="1:5" s="39" customFormat="1">
      <c r="A36" s="429">
        <v>7410</v>
      </c>
      <c r="B36" s="444" t="s">
        <v>495</v>
      </c>
      <c r="C36" s="440"/>
      <c r="D36" s="440"/>
      <c r="E36" s="440"/>
    </row>
    <row r="37" spans="1:5" s="39" customFormat="1">
      <c r="A37" s="429">
        <v>7420</v>
      </c>
      <c r="B37" s="444" t="s">
        <v>494</v>
      </c>
      <c r="C37" s="440"/>
      <c r="D37" s="440"/>
      <c r="E37" s="440"/>
    </row>
    <row r="38" spans="1:5" s="39" customFormat="1" ht="22.5">
      <c r="A38" s="443">
        <v>7500</v>
      </c>
      <c r="B38" s="447" t="s">
        <v>493</v>
      </c>
      <c r="C38" s="440"/>
      <c r="D38" s="440"/>
      <c r="E38" s="440"/>
    </row>
    <row r="39" spans="1:5" s="39" customFormat="1" ht="22.5">
      <c r="A39" s="429">
        <v>7510</v>
      </c>
      <c r="B39" s="444" t="s">
        <v>492</v>
      </c>
      <c r="C39" s="440"/>
      <c r="D39" s="440"/>
      <c r="E39" s="440"/>
    </row>
    <row r="40" spans="1:5" s="39" customFormat="1" ht="22.5">
      <c r="A40" s="429">
        <v>7520</v>
      </c>
      <c r="B40" s="444" t="s">
        <v>491</v>
      </c>
      <c r="C40" s="440"/>
      <c r="D40" s="440"/>
      <c r="E40" s="440"/>
    </row>
    <row r="41" spans="1:5" s="39" customFormat="1">
      <c r="A41" s="443">
        <v>7600</v>
      </c>
      <c r="B41" s="447" t="s">
        <v>490</v>
      </c>
      <c r="C41" s="440"/>
      <c r="D41" s="440"/>
      <c r="E41" s="440"/>
    </row>
    <row r="42" spans="1:5" s="39" customFormat="1">
      <c r="A42" s="429">
        <v>7610</v>
      </c>
      <c r="B42" s="446" t="s">
        <v>489</v>
      </c>
      <c r="C42" s="445"/>
      <c r="D42" s="445"/>
      <c r="E42" s="440"/>
    </row>
    <row r="43" spans="1:5" s="39" customFormat="1">
      <c r="A43" s="429">
        <v>7620</v>
      </c>
      <c r="B43" s="446" t="s">
        <v>488</v>
      </c>
      <c r="C43" s="445"/>
      <c r="D43" s="445"/>
      <c r="E43" s="440"/>
    </row>
    <row r="44" spans="1:5" s="39" customFormat="1">
      <c r="A44" s="429">
        <v>7630</v>
      </c>
      <c r="B44" s="446" t="s">
        <v>487</v>
      </c>
      <c r="C44" s="445"/>
      <c r="D44" s="445"/>
      <c r="E44" s="440"/>
    </row>
    <row r="45" spans="1:5" s="39" customFormat="1">
      <c r="A45" s="429">
        <v>7640</v>
      </c>
      <c r="B45" s="444" t="s">
        <v>486</v>
      </c>
      <c r="C45" s="440"/>
      <c r="D45" s="440"/>
      <c r="E45" s="440"/>
    </row>
    <row r="46" spans="1:5" s="39" customFormat="1">
      <c r="A46" s="429"/>
      <c r="B46" s="444"/>
      <c r="C46" s="440"/>
      <c r="D46" s="440"/>
      <c r="E46" s="440"/>
    </row>
    <row r="47" spans="1:5" s="39" customFormat="1">
      <c r="A47" s="443" t="s">
        <v>485</v>
      </c>
      <c r="B47" s="442" t="s">
        <v>484</v>
      </c>
      <c r="C47" s="440"/>
      <c r="D47" s="440"/>
      <c r="E47" s="440"/>
    </row>
    <row r="48" spans="1:5" s="39" customFormat="1">
      <c r="A48" s="429" t="s">
        <v>483</v>
      </c>
      <c r="B48" s="441" t="s">
        <v>482</v>
      </c>
      <c r="C48" s="440"/>
      <c r="D48" s="440"/>
      <c r="E48" s="440"/>
    </row>
    <row r="49" spans="1:8" s="39" customFormat="1">
      <c r="A49" s="429" t="s">
        <v>481</v>
      </c>
      <c r="B49" s="441" t="s">
        <v>480</v>
      </c>
      <c r="C49" s="440"/>
      <c r="D49" s="440"/>
      <c r="E49" s="440"/>
    </row>
    <row r="50" spans="1:8" s="39" customFormat="1">
      <c r="A50" s="429" t="s">
        <v>479</v>
      </c>
      <c r="B50" s="441" t="s">
        <v>478</v>
      </c>
      <c r="C50" s="440"/>
      <c r="D50" s="440"/>
      <c r="E50" s="440"/>
    </row>
    <row r="51" spans="1:8" s="39" customFormat="1">
      <c r="A51" s="429" t="s">
        <v>477</v>
      </c>
      <c r="B51" s="441" t="s">
        <v>476</v>
      </c>
      <c r="C51" s="440"/>
      <c r="D51" s="440"/>
      <c r="E51" s="440"/>
    </row>
    <row r="52" spans="1:8" s="39" customFormat="1">
      <c r="A52" s="429" t="s">
        <v>475</v>
      </c>
      <c r="B52" s="441" t="s">
        <v>474</v>
      </c>
      <c r="C52" s="440"/>
      <c r="D52" s="440"/>
      <c r="E52" s="440"/>
    </row>
    <row r="53" spans="1:8" s="39" customFormat="1">
      <c r="A53" s="429" t="s">
        <v>473</v>
      </c>
      <c r="B53" s="441" t="s">
        <v>472</v>
      </c>
      <c r="C53" s="440"/>
      <c r="D53" s="440"/>
      <c r="E53" s="440"/>
    </row>
    <row r="54" spans="1:8" s="39" customFormat="1" ht="12">
      <c r="A54" s="426" t="s">
        <v>471</v>
      </c>
      <c r="B54" s="58"/>
    </row>
    <row r="55" spans="1:8" s="39" customFormat="1">
      <c r="A55" s="41"/>
      <c r="B55" s="58"/>
    </row>
    <row r="56" spans="1:8" s="39" customFormat="1" ht="12.75">
      <c r="A56" s="439" t="s">
        <v>470</v>
      </c>
      <c r="B56" s="58"/>
    </row>
    <row r="57" spans="1:8" s="39" customFormat="1" ht="12.75">
      <c r="A57" s="439"/>
    </row>
    <row r="58" spans="1:8" s="39" customFormat="1" ht="12.75">
      <c r="A58" s="438">
        <v>8000</v>
      </c>
      <c r="B58" s="437" t="s">
        <v>469</v>
      </c>
    </row>
    <row r="59" spans="1:8" s="39" customFormat="1">
      <c r="B59" s="481" t="s">
        <v>93</v>
      </c>
      <c r="C59" s="481"/>
      <c r="D59" s="481"/>
      <c r="E59" s="481"/>
      <c r="H59" s="43"/>
    </row>
    <row r="60" spans="1:8" s="39" customFormat="1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>
      <c r="A61" s="436">
        <v>8100</v>
      </c>
      <c r="B61" s="433" t="s">
        <v>468</v>
      </c>
      <c r="C61" s="48"/>
      <c r="D61" s="45"/>
      <c r="E61" s="45"/>
      <c r="H61" s="43"/>
    </row>
    <row r="62" spans="1:8" s="39" customFormat="1">
      <c r="A62" s="435">
        <v>8110</v>
      </c>
      <c r="B62" s="47" t="s">
        <v>467</v>
      </c>
      <c r="C62" s="48"/>
      <c r="D62" s="45"/>
      <c r="E62" s="45"/>
      <c r="F62" s="43"/>
      <c r="H62" s="43"/>
    </row>
    <row r="63" spans="1:8" s="39" customFormat="1">
      <c r="A63" s="435">
        <v>8120</v>
      </c>
      <c r="B63" s="47" t="s">
        <v>466</v>
      </c>
      <c r="C63" s="48"/>
      <c r="D63" s="45"/>
      <c r="E63" s="45"/>
      <c r="F63" s="43"/>
      <c r="H63" s="43"/>
    </row>
    <row r="64" spans="1:8" s="39" customFormat="1">
      <c r="A64" s="432">
        <v>8130</v>
      </c>
      <c r="B64" s="47" t="s">
        <v>465</v>
      </c>
      <c r="C64" s="48"/>
      <c r="D64" s="45"/>
      <c r="E64" s="45"/>
      <c r="F64" s="43"/>
      <c r="H64" s="43"/>
    </row>
    <row r="65" spans="1:8" s="39" customFormat="1">
      <c r="A65" s="432">
        <v>8140</v>
      </c>
      <c r="B65" s="47" t="s">
        <v>464</v>
      </c>
      <c r="C65" s="48"/>
      <c r="D65" s="45"/>
      <c r="E65" s="45"/>
      <c r="F65" s="43"/>
      <c r="H65" s="43"/>
    </row>
    <row r="66" spans="1:8" s="39" customFormat="1">
      <c r="A66" s="432">
        <v>8150</v>
      </c>
      <c r="B66" s="47" t="s">
        <v>463</v>
      </c>
      <c r="C66" s="48"/>
      <c r="D66" s="45"/>
      <c r="E66" s="45"/>
      <c r="F66" s="43"/>
      <c r="H66" s="43"/>
    </row>
    <row r="67" spans="1:8" s="39" customFormat="1">
      <c r="A67" s="434">
        <v>8200</v>
      </c>
      <c r="B67" s="433" t="s">
        <v>462</v>
      </c>
      <c r="C67" s="48"/>
      <c r="D67" s="45"/>
      <c r="E67" s="45"/>
      <c r="F67" s="43"/>
      <c r="G67" s="43"/>
      <c r="H67" s="43"/>
    </row>
    <row r="68" spans="1:8" s="39" customFormat="1">
      <c r="A68" s="432">
        <v>8210</v>
      </c>
      <c r="B68" s="47" t="s">
        <v>461</v>
      </c>
      <c r="C68" s="48"/>
      <c r="D68" s="45"/>
      <c r="E68" s="45"/>
      <c r="F68" s="43"/>
      <c r="G68" s="43"/>
      <c r="H68" s="43"/>
    </row>
    <row r="69" spans="1:8" s="39" customFormat="1">
      <c r="A69" s="432">
        <v>8220</v>
      </c>
      <c r="B69" s="47" t="s">
        <v>460</v>
      </c>
      <c r="C69" s="48"/>
      <c r="D69" s="45"/>
      <c r="E69" s="45"/>
      <c r="F69" s="43"/>
      <c r="G69" s="43"/>
      <c r="H69" s="43"/>
    </row>
    <row r="70" spans="1:8" s="39" customFormat="1">
      <c r="A70" s="432">
        <v>8230</v>
      </c>
      <c r="B70" s="47" t="s">
        <v>459</v>
      </c>
      <c r="C70" s="48"/>
      <c r="D70" s="45"/>
      <c r="E70" s="45"/>
      <c r="F70" s="43"/>
      <c r="G70" s="43"/>
      <c r="H70" s="43"/>
    </row>
    <row r="71" spans="1:8" s="39" customFormat="1">
      <c r="A71" s="432">
        <v>8240</v>
      </c>
      <c r="B71" s="47" t="s">
        <v>458</v>
      </c>
      <c r="C71" s="48"/>
      <c r="D71" s="45"/>
      <c r="E71" s="45"/>
      <c r="F71" s="43"/>
      <c r="G71" s="43"/>
      <c r="H71" s="43"/>
    </row>
    <row r="72" spans="1:8" s="39" customFormat="1">
      <c r="A72" s="431">
        <v>8250</v>
      </c>
      <c r="B72" s="49" t="s">
        <v>457</v>
      </c>
      <c r="C72" s="50"/>
      <c r="D72" s="44"/>
      <c r="E72" s="44"/>
      <c r="F72" s="43"/>
      <c r="G72" s="43"/>
      <c r="H72" s="43"/>
    </row>
    <row r="73" spans="1:8" s="39" customFormat="1">
      <c r="A73" s="430">
        <v>8260</v>
      </c>
      <c r="B73" s="51" t="s">
        <v>456</v>
      </c>
      <c r="C73" s="45"/>
      <c r="D73" s="45"/>
      <c r="E73" s="45"/>
      <c r="F73" s="43"/>
      <c r="G73" s="43"/>
      <c r="H73" s="43"/>
    </row>
    <row r="74" spans="1:8" s="39" customFormat="1">
      <c r="A74" s="429">
        <v>8270</v>
      </c>
      <c r="B74" s="428" t="s">
        <v>455</v>
      </c>
      <c r="C74" s="427"/>
      <c r="D74" s="427"/>
      <c r="E74" s="427"/>
      <c r="F74" s="43"/>
      <c r="G74" s="43"/>
      <c r="H74" s="43"/>
    </row>
    <row r="75" spans="1:8" ht="12">
      <c r="A75" s="426" t="s">
        <v>454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38"/>
  <sheetViews>
    <sheetView tabSelected="1" topLeftCell="A13" zoomScaleNormal="100" zoomScaleSheetLayoutView="100" workbookViewId="0">
      <selection activeCell="B31" sqref="B31"/>
    </sheetView>
  </sheetViews>
  <sheetFormatPr baseColWidth="10" defaultColWidth="42.140625" defaultRowHeight="11.25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>
      <c r="E1" s="5" t="s">
        <v>44</v>
      </c>
    </row>
    <row r="2" spans="1:8" ht="15" customHeight="1">
      <c r="A2" s="14" t="s">
        <v>40</v>
      </c>
    </row>
    <row r="3" spans="1:8">
      <c r="A3" s="3"/>
    </row>
    <row r="4" spans="1:8" s="39" customFormat="1">
      <c r="A4" s="38" t="s">
        <v>76</v>
      </c>
    </row>
    <row r="5" spans="1:8" s="39" customFormat="1" ht="12.75" customHeight="1">
      <c r="A5" s="482" t="s">
        <v>77</v>
      </c>
      <c r="B5" s="482"/>
      <c r="C5" s="482"/>
      <c r="D5" s="482"/>
      <c r="E5" s="482"/>
      <c r="H5" s="41"/>
    </row>
    <row r="6" spans="1:8" s="39" customFormat="1">
      <c r="A6" s="40"/>
      <c r="B6" s="40"/>
      <c r="C6" s="40"/>
      <c r="D6" s="40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>
      <c r="A9" s="42" t="s">
        <v>79</v>
      </c>
      <c r="B9" s="41"/>
      <c r="C9" s="41"/>
      <c r="D9" s="41"/>
    </row>
    <row r="10" spans="1:8" s="39" customFormat="1" ht="26.1" customHeight="1">
      <c r="A10" s="56" t="s">
        <v>80</v>
      </c>
      <c r="B10" s="483" t="s">
        <v>81</v>
      </c>
      <c r="C10" s="483"/>
      <c r="D10" s="483"/>
      <c r="E10" s="483"/>
    </row>
    <row r="11" spans="1:8" s="39" customFormat="1" ht="12.95" customHeight="1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>
      <c r="A12" s="57" t="s">
        <v>84</v>
      </c>
      <c r="B12" s="483" t="s">
        <v>85</v>
      </c>
      <c r="C12" s="483"/>
      <c r="D12" s="483"/>
      <c r="E12" s="483"/>
    </row>
    <row r="13" spans="1:8" s="39" customFormat="1" ht="26.1" customHeight="1">
      <c r="A13" s="57" t="s">
        <v>86</v>
      </c>
      <c r="B13" s="483" t="s">
        <v>87</v>
      </c>
      <c r="C13" s="483"/>
      <c r="D13" s="483"/>
      <c r="E13" s="483"/>
    </row>
    <row r="14" spans="1:8" s="39" customFormat="1" ht="11.25" customHeight="1">
      <c r="A14" s="41"/>
      <c r="B14" s="58"/>
      <c r="C14" s="58"/>
      <c r="D14" s="58"/>
      <c r="E14" s="58"/>
    </row>
    <row r="15" spans="1:8" s="39" customFormat="1" ht="26.1" customHeight="1">
      <c r="A15" s="56" t="s">
        <v>88</v>
      </c>
      <c r="B15" s="57" t="s">
        <v>89</v>
      </c>
    </row>
    <row r="16" spans="1:8" s="39" customFormat="1" ht="12.95" customHeight="1">
      <c r="A16" s="57" t="s">
        <v>90</v>
      </c>
    </row>
    <row r="17" spans="1:8" s="39" customFormat="1">
      <c r="A17" s="41"/>
    </row>
    <row r="18" spans="1:8" s="39" customFormat="1">
      <c r="A18" s="41" t="s">
        <v>91</v>
      </c>
      <c r="B18" s="41"/>
      <c r="C18" s="41"/>
      <c r="D18" s="41"/>
    </row>
    <row r="19" spans="1:8" s="39" customFormat="1">
      <c r="A19" s="41"/>
      <c r="B19" s="41"/>
      <c r="C19" s="41"/>
      <c r="D19" s="41"/>
    </row>
    <row r="20" spans="1:8" s="39" customFormat="1">
      <c r="A20" s="41"/>
      <c r="B20" s="41"/>
      <c r="C20" s="41"/>
      <c r="D20" s="41"/>
    </row>
    <row r="21" spans="1:8" s="39" customFormat="1">
      <c r="A21" s="42" t="s">
        <v>92</v>
      </c>
    </row>
    <row r="22" spans="1:8" s="39" customFormat="1">
      <c r="B22" s="481" t="s">
        <v>93</v>
      </c>
      <c r="C22" s="481"/>
      <c r="D22" s="481"/>
      <c r="E22" s="481"/>
      <c r="H22" s="43"/>
    </row>
    <row r="23" spans="1:8" s="39" customFormat="1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178"/>
  <sheetViews>
    <sheetView topLeftCell="A75" zoomScaleNormal="100" zoomScaleSheetLayoutView="100" workbookViewId="0">
      <selection activeCell="C106" sqref="C106"/>
    </sheetView>
  </sheetViews>
  <sheetFormatPr baseColWidth="10" defaultRowHeight="11.25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>
      <c r="A1" s="3" t="s">
        <v>43</v>
      </c>
      <c r="B1" s="3"/>
      <c r="I1" s="5"/>
    </row>
    <row r="2" spans="1:10">
      <c r="A2" s="3" t="s">
        <v>139</v>
      </c>
      <c r="B2" s="3"/>
    </row>
    <row r="3" spans="1:10">
      <c r="J3" s="8"/>
    </row>
    <row r="4" spans="1:10">
      <c r="J4" s="8"/>
    </row>
    <row r="5" spans="1:10" ht="11.25" customHeight="1">
      <c r="A5" s="217" t="s">
        <v>286</v>
      </c>
      <c r="B5" s="230"/>
      <c r="E5" s="268"/>
      <c r="F5" s="268"/>
      <c r="I5" s="270" t="s">
        <v>269</v>
      </c>
    </row>
    <row r="6" spans="1:10">
      <c r="A6" s="269"/>
      <c r="B6" s="269"/>
      <c r="C6" s="268"/>
      <c r="D6" s="268"/>
      <c r="E6" s="268"/>
      <c r="F6" s="268"/>
    </row>
    <row r="7" spans="1:10" ht="15" customHeight="1">
      <c r="A7" s="228" t="s">
        <v>45</v>
      </c>
      <c r="B7" s="227" t="s">
        <v>46</v>
      </c>
      <c r="C7" s="267" t="s">
        <v>268</v>
      </c>
      <c r="D7" s="267" t="s">
        <v>267</v>
      </c>
      <c r="E7" s="267" t="s">
        <v>266</v>
      </c>
      <c r="F7" s="267" t="s">
        <v>265</v>
      </c>
      <c r="G7" s="266" t="s">
        <v>264</v>
      </c>
      <c r="H7" s="227" t="s">
        <v>263</v>
      </c>
      <c r="I7" s="227" t="s">
        <v>262</v>
      </c>
    </row>
    <row r="8" spans="1:10">
      <c r="A8" s="237" t="s">
        <v>561</v>
      </c>
      <c r="B8" s="276" t="s">
        <v>562</v>
      </c>
      <c r="C8" s="222">
        <v>3967361.06</v>
      </c>
      <c r="D8" s="274">
        <v>3967361.06</v>
      </c>
      <c r="E8" s="274"/>
      <c r="F8" s="274"/>
      <c r="G8" s="273"/>
      <c r="H8" s="264"/>
      <c r="I8" s="272"/>
    </row>
    <row r="9" spans="1:10">
      <c r="A9" s="237" t="s">
        <v>563</v>
      </c>
      <c r="B9" s="276" t="s">
        <v>564</v>
      </c>
      <c r="C9" s="222">
        <v>36254.400000000001</v>
      </c>
      <c r="D9" s="274">
        <v>36254.400000000001</v>
      </c>
      <c r="E9" s="274"/>
      <c r="F9" s="274"/>
      <c r="G9" s="273"/>
      <c r="H9" s="264"/>
      <c r="I9" s="272"/>
    </row>
    <row r="10" spans="1:10">
      <c r="A10" s="237" t="s">
        <v>565</v>
      </c>
      <c r="B10" s="276" t="s">
        <v>566</v>
      </c>
      <c r="C10" s="275">
        <v>218013.44</v>
      </c>
      <c r="D10" s="274">
        <v>218013.44</v>
      </c>
      <c r="E10" s="274"/>
      <c r="F10" s="274"/>
      <c r="G10" s="273"/>
      <c r="H10" s="264"/>
      <c r="I10" s="272"/>
    </row>
    <row r="11" spans="1:10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>
      <c r="A12" s="253"/>
      <c r="B12" s="253" t="s">
        <v>285</v>
      </c>
      <c r="C12" s="252">
        <f>SUM(C8:C11)</f>
        <v>4221628.9000000004</v>
      </c>
      <c r="D12" s="252">
        <f>SUM(D8:D11)</f>
        <v>4221628.9000000004</v>
      </c>
      <c r="E12" s="252">
        <f>SUM(E8:E11)</f>
        <v>0</v>
      </c>
      <c r="F12" s="252">
        <f>SUM(F8:F11)</f>
        <v>0</v>
      </c>
      <c r="G12" s="252">
        <f>SUM(G8:G11)</f>
        <v>0</v>
      </c>
      <c r="H12" s="244"/>
      <c r="I12" s="244"/>
    </row>
    <row r="13" spans="1:10">
      <c r="A13" s="60"/>
      <c r="B13" s="60"/>
      <c r="C13" s="231"/>
      <c r="D13" s="231"/>
      <c r="E13" s="231"/>
      <c r="F13" s="231"/>
      <c r="G13" s="231"/>
      <c r="H13" s="60"/>
      <c r="I13" s="60"/>
    </row>
    <row r="14" spans="1:10">
      <c r="A14" s="60"/>
      <c r="B14" s="60"/>
      <c r="C14" s="231"/>
      <c r="D14" s="231"/>
      <c r="E14" s="231"/>
      <c r="F14" s="231"/>
      <c r="G14" s="231"/>
      <c r="H14" s="60"/>
      <c r="I14" s="60"/>
    </row>
    <row r="15" spans="1:10" ht="11.25" customHeight="1">
      <c r="A15" s="217" t="s">
        <v>284</v>
      </c>
      <c r="B15" s="230"/>
      <c r="E15" s="268"/>
      <c r="F15" s="268"/>
      <c r="I15" s="270" t="s">
        <v>269</v>
      </c>
    </row>
    <row r="16" spans="1:10">
      <c r="A16" s="269"/>
      <c r="B16" s="269"/>
      <c r="C16" s="268"/>
      <c r="D16" s="268"/>
      <c r="E16" s="268"/>
      <c r="F16" s="268"/>
    </row>
    <row r="17" spans="1:9" ht="15" customHeight="1">
      <c r="A17" s="228" t="s">
        <v>45</v>
      </c>
      <c r="B17" s="227" t="s">
        <v>46</v>
      </c>
      <c r="C17" s="267" t="s">
        <v>268</v>
      </c>
      <c r="D17" s="267" t="s">
        <v>267</v>
      </c>
      <c r="E17" s="267" t="s">
        <v>266</v>
      </c>
      <c r="F17" s="267" t="s">
        <v>265</v>
      </c>
      <c r="G17" s="266" t="s">
        <v>264</v>
      </c>
      <c r="H17" s="227" t="s">
        <v>263</v>
      </c>
      <c r="I17" s="227" t="s">
        <v>262</v>
      </c>
    </row>
    <row r="18" spans="1:9">
      <c r="A18" s="223" t="s">
        <v>567</v>
      </c>
      <c r="B18" s="223" t="s">
        <v>568</v>
      </c>
      <c r="C18" s="222">
        <v>5000</v>
      </c>
      <c r="D18" s="265">
        <v>5000</v>
      </c>
      <c r="E18" s="265"/>
      <c r="F18" s="265"/>
      <c r="G18" s="265"/>
      <c r="H18" s="264"/>
      <c r="I18" s="264"/>
    </row>
    <row r="19" spans="1:9">
      <c r="A19" s="223"/>
      <c r="B19" s="223"/>
      <c r="C19" s="222"/>
      <c r="D19" s="265"/>
      <c r="E19" s="265"/>
      <c r="F19" s="265"/>
      <c r="G19" s="265"/>
      <c r="H19" s="264"/>
      <c r="I19" s="264"/>
    </row>
    <row r="20" spans="1:9">
      <c r="A20" s="223"/>
      <c r="B20" s="223"/>
      <c r="C20" s="222"/>
      <c r="D20" s="265"/>
      <c r="E20" s="265"/>
      <c r="F20" s="265"/>
      <c r="G20" s="265"/>
      <c r="H20" s="264"/>
      <c r="I20" s="264"/>
    </row>
    <row r="21" spans="1:9">
      <c r="A21" s="223"/>
      <c r="B21" s="223"/>
      <c r="C21" s="222"/>
      <c r="D21" s="265"/>
      <c r="E21" s="265"/>
      <c r="F21" s="265"/>
      <c r="G21" s="265"/>
      <c r="H21" s="264"/>
      <c r="I21" s="264"/>
    </row>
    <row r="22" spans="1:9">
      <c r="A22" s="62"/>
      <c r="B22" s="62" t="s">
        <v>283</v>
      </c>
      <c r="C22" s="244">
        <f>SUM(C18:C21)</f>
        <v>5000</v>
      </c>
      <c r="D22" s="244">
        <f>SUM(D18:D21)</f>
        <v>5000</v>
      </c>
      <c r="E22" s="244">
        <f>SUM(E18:E21)</f>
        <v>0</v>
      </c>
      <c r="F22" s="244">
        <f>SUM(F18:F21)</f>
        <v>0</v>
      </c>
      <c r="G22" s="244">
        <f>SUM(G18:G21)</f>
        <v>0</v>
      </c>
      <c r="H22" s="244"/>
      <c r="I22" s="244"/>
    </row>
    <row r="25" spans="1:9">
      <c r="A25" s="217" t="s">
        <v>282</v>
      </c>
      <c r="B25" s="230"/>
      <c r="E25" s="268"/>
      <c r="F25" s="268"/>
      <c r="I25" s="270" t="s">
        <v>269</v>
      </c>
    </row>
    <row r="26" spans="1:9">
      <c r="A26" s="269"/>
      <c r="B26" s="269"/>
      <c r="C26" s="268"/>
      <c r="D26" s="268"/>
      <c r="E26" s="268"/>
      <c r="F26" s="268"/>
    </row>
    <row r="27" spans="1:9">
      <c r="A27" s="228" t="s">
        <v>45</v>
      </c>
      <c r="B27" s="227" t="s">
        <v>46</v>
      </c>
      <c r="C27" s="267" t="s">
        <v>268</v>
      </c>
      <c r="D27" s="267" t="s">
        <v>267</v>
      </c>
      <c r="E27" s="267" t="s">
        <v>266</v>
      </c>
      <c r="F27" s="267" t="s">
        <v>265</v>
      </c>
      <c r="G27" s="266" t="s">
        <v>264</v>
      </c>
      <c r="H27" s="227" t="s">
        <v>263</v>
      </c>
      <c r="I27" s="227" t="s">
        <v>262</v>
      </c>
    </row>
    <row r="28" spans="1:9">
      <c r="A28" s="223" t="s">
        <v>556</v>
      </c>
      <c r="B28" s="223" t="s">
        <v>556</v>
      </c>
      <c r="C28" s="222"/>
      <c r="D28" s="265"/>
      <c r="E28" s="265"/>
      <c r="F28" s="265"/>
      <c r="G28" s="265"/>
      <c r="H28" s="264"/>
      <c r="I28" s="264"/>
    </row>
    <row r="29" spans="1:9">
      <c r="A29" s="223"/>
      <c r="B29" s="223"/>
      <c r="C29" s="222"/>
      <c r="D29" s="265"/>
      <c r="E29" s="265"/>
      <c r="F29" s="265"/>
      <c r="G29" s="265"/>
      <c r="H29" s="264"/>
      <c r="I29" s="264"/>
    </row>
    <row r="30" spans="1:9">
      <c r="A30" s="223"/>
      <c r="B30" s="223"/>
      <c r="C30" s="222"/>
      <c r="D30" s="265"/>
      <c r="E30" s="265"/>
      <c r="F30" s="265"/>
      <c r="G30" s="265"/>
      <c r="H30" s="264"/>
      <c r="I30" s="264"/>
    </row>
    <row r="31" spans="1:9">
      <c r="A31" s="223"/>
      <c r="B31" s="223"/>
      <c r="C31" s="222"/>
      <c r="D31" s="265"/>
      <c r="E31" s="265"/>
      <c r="F31" s="265"/>
      <c r="G31" s="265"/>
      <c r="H31" s="264"/>
      <c r="I31" s="264"/>
    </row>
    <row r="32" spans="1:9">
      <c r="A32" s="62"/>
      <c r="B32" s="62" t="s">
        <v>281</v>
      </c>
      <c r="C32" s="244">
        <f>SUM(C28:C31)</f>
        <v>0</v>
      </c>
      <c r="D32" s="244">
        <f>SUM(D28:D31)</f>
        <v>0</v>
      </c>
      <c r="E32" s="244">
        <f>SUM(E28:E31)</f>
        <v>0</v>
      </c>
      <c r="F32" s="244">
        <f>SUM(F28:F31)</f>
        <v>0</v>
      </c>
      <c r="G32" s="244">
        <f>SUM(G28:G31)</f>
        <v>0</v>
      </c>
      <c r="H32" s="244"/>
      <c r="I32" s="244"/>
    </row>
    <row r="35" spans="1:9">
      <c r="A35" s="217" t="s">
        <v>280</v>
      </c>
      <c r="B35" s="230"/>
      <c r="E35" s="268"/>
      <c r="F35" s="268"/>
      <c r="I35" s="270" t="s">
        <v>269</v>
      </c>
    </row>
    <row r="36" spans="1:9">
      <c r="A36" s="269"/>
      <c r="B36" s="269"/>
      <c r="C36" s="268"/>
      <c r="D36" s="268"/>
      <c r="E36" s="268"/>
      <c r="F36" s="268"/>
    </row>
    <row r="37" spans="1:9">
      <c r="A37" s="228" t="s">
        <v>45</v>
      </c>
      <c r="B37" s="227" t="s">
        <v>46</v>
      </c>
      <c r="C37" s="267" t="s">
        <v>268</v>
      </c>
      <c r="D37" s="267" t="s">
        <v>267</v>
      </c>
      <c r="E37" s="267" t="s">
        <v>266</v>
      </c>
      <c r="F37" s="267" t="s">
        <v>265</v>
      </c>
      <c r="G37" s="266" t="s">
        <v>264</v>
      </c>
      <c r="H37" s="227" t="s">
        <v>263</v>
      </c>
      <c r="I37" s="227" t="s">
        <v>262</v>
      </c>
    </row>
    <row r="38" spans="1:9">
      <c r="A38" s="223" t="s">
        <v>569</v>
      </c>
      <c r="B38" s="223" t="s">
        <v>570</v>
      </c>
      <c r="C38" s="222">
        <v>356862.16</v>
      </c>
      <c r="D38" s="265">
        <v>356862.16</v>
      </c>
      <c r="E38" s="265"/>
      <c r="F38" s="265"/>
      <c r="G38" s="265"/>
      <c r="H38" s="264"/>
      <c r="I38" s="264"/>
    </row>
    <row r="39" spans="1:9">
      <c r="A39" s="223" t="s">
        <v>571</v>
      </c>
      <c r="B39" s="223" t="s">
        <v>572</v>
      </c>
      <c r="C39" s="222">
        <v>40.6</v>
      </c>
      <c r="D39" s="265">
        <v>40.6</v>
      </c>
      <c r="E39" s="265"/>
      <c r="F39" s="265"/>
      <c r="G39" s="265"/>
      <c r="H39" s="264"/>
      <c r="I39" s="264"/>
    </row>
    <row r="40" spans="1:9">
      <c r="A40" s="223"/>
      <c r="B40" s="223"/>
      <c r="C40" s="222"/>
      <c r="D40" s="265"/>
      <c r="E40" s="265"/>
      <c r="F40" s="265"/>
      <c r="G40" s="265"/>
      <c r="H40" s="264"/>
      <c r="I40" s="264"/>
    </row>
    <row r="41" spans="1:9">
      <c r="A41" s="223"/>
      <c r="B41" s="223"/>
      <c r="C41" s="222"/>
      <c r="D41" s="265"/>
      <c r="E41" s="265"/>
      <c r="F41" s="265"/>
      <c r="G41" s="265"/>
      <c r="H41" s="264"/>
      <c r="I41" s="264"/>
    </row>
    <row r="42" spans="1:9">
      <c r="A42" s="62"/>
      <c r="B42" s="62" t="s">
        <v>279</v>
      </c>
      <c r="C42" s="244">
        <f>SUM(C38:C41)</f>
        <v>356902.75999999995</v>
      </c>
      <c r="D42" s="244">
        <f>SUM(D38:D41)</f>
        <v>356902.75999999995</v>
      </c>
      <c r="E42" s="244">
        <f>SUM(E38:E41)</f>
        <v>0</v>
      </c>
      <c r="F42" s="244">
        <f>SUM(F38:F41)</f>
        <v>0</v>
      </c>
      <c r="G42" s="244">
        <f>SUM(G38:G41)</f>
        <v>0</v>
      </c>
      <c r="H42" s="244"/>
      <c r="I42" s="244"/>
    </row>
    <row r="45" spans="1:9">
      <c r="A45" s="217" t="s">
        <v>278</v>
      </c>
      <c r="B45" s="230"/>
      <c r="C45" s="268"/>
      <c r="D45" s="268"/>
      <c r="E45" s="268"/>
      <c r="F45" s="268"/>
    </row>
    <row r="46" spans="1:9">
      <c r="A46" s="269"/>
      <c r="B46" s="269"/>
      <c r="C46" s="268"/>
      <c r="D46" s="268"/>
      <c r="E46" s="268"/>
      <c r="F46" s="268"/>
    </row>
    <row r="47" spans="1:9">
      <c r="A47" s="228" t="s">
        <v>45</v>
      </c>
      <c r="B47" s="227" t="s">
        <v>46</v>
      </c>
      <c r="C47" s="267" t="s">
        <v>268</v>
      </c>
      <c r="D47" s="267" t="s">
        <v>267</v>
      </c>
      <c r="E47" s="267" t="s">
        <v>266</v>
      </c>
      <c r="F47" s="267" t="s">
        <v>265</v>
      </c>
      <c r="G47" s="266" t="s">
        <v>264</v>
      </c>
      <c r="H47" s="227" t="s">
        <v>263</v>
      </c>
      <c r="I47" s="227" t="s">
        <v>262</v>
      </c>
    </row>
    <row r="48" spans="1:9">
      <c r="A48" s="223" t="s">
        <v>573</v>
      </c>
      <c r="B48" s="223" t="s">
        <v>574</v>
      </c>
      <c r="C48" s="222">
        <v>710426.39</v>
      </c>
      <c r="D48" s="265">
        <v>710426.39</v>
      </c>
      <c r="E48" s="265"/>
      <c r="F48" s="265"/>
      <c r="G48" s="265"/>
      <c r="H48" s="264"/>
      <c r="I48" s="264"/>
    </row>
    <row r="49" spans="1:11">
      <c r="A49" s="223" t="s">
        <v>575</v>
      </c>
      <c r="B49" s="223" t="s">
        <v>576</v>
      </c>
      <c r="C49" s="222">
        <v>1238991.08</v>
      </c>
      <c r="D49" s="265">
        <v>1238991.08</v>
      </c>
      <c r="E49" s="265"/>
      <c r="F49" s="265"/>
      <c r="G49" s="265"/>
      <c r="H49" s="264"/>
      <c r="I49" s="264"/>
    </row>
    <row r="50" spans="1:11">
      <c r="A50" s="223" t="s">
        <v>577</v>
      </c>
      <c r="B50" s="223" t="s">
        <v>578</v>
      </c>
      <c r="C50" s="222">
        <v>8969863.6500000004</v>
      </c>
      <c r="D50" s="265">
        <v>8969863.6500000004</v>
      </c>
      <c r="E50" s="265"/>
      <c r="F50" s="265"/>
      <c r="G50" s="265"/>
      <c r="H50" s="264"/>
      <c r="I50" s="264"/>
    </row>
    <row r="51" spans="1:11">
      <c r="A51" s="223"/>
      <c r="B51" s="223"/>
      <c r="C51" s="222"/>
      <c r="D51" s="265"/>
      <c r="E51" s="265"/>
      <c r="F51" s="265"/>
      <c r="G51" s="265"/>
      <c r="H51" s="264"/>
      <c r="I51" s="264"/>
    </row>
    <row r="52" spans="1:11">
      <c r="A52" s="62"/>
      <c r="B52" s="62" t="s">
        <v>277</v>
      </c>
      <c r="C52" s="244">
        <f>SUM(C48:C51)</f>
        <v>10919281.120000001</v>
      </c>
      <c r="D52" s="244">
        <f>SUM(D48:D51)</f>
        <v>10919281.120000001</v>
      </c>
      <c r="E52" s="244">
        <f>SUM(E48:E51)</f>
        <v>0</v>
      </c>
      <c r="F52" s="244">
        <f>SUM(F48:F51)</f>
        <v>0</v>
      </c>
      <c r="G52" s="244">
        <f>SUM(G48:G51)</f>
        <v>0</v>
      </c>
      <c r="H52" s="244"/>
      <c r="I52" s="244"/>
    </row>
    <row r="55" spans="1:11">
      <c r="A55" s="217" t="s">
        <v>276</v>
      </c>
      <c r="B55" s="230"/>
      <c r="C55" s="271"/>
      <c r="E55" s="268"/>
      <c r="F55" s="268"/>
      <c r="I55" s="270" t="s">
        <v>269</v>
      </c>
    </row>
    <row r="56" spans="1:11">
      <c r="A56" s="269"/>
      <c r="B56" s="269"/>
      <c r="C56" s="268"/>
      <c r="D56" s="268"/>
      <c r="E56" s="268"/>
      <c r="F56" s="268"/>
    </row>
    <row r="57" spans="1:11">
      <c r="A57" s="228" t="s">
        <v>45</v>
      </c>
      <c r="B57" s="227" t="s">
        <v>46</v>
      </c>
      <c r="C57" s="267" t="s">
        <v>268</v>
      </c>
      <c r="D57" s="267" t="s">
        <v>267</v>
      </c>
      <c r="E57" s="267" t="s">
        <v>266</v>
      </c>
      <c r="F57" s="267" t="s">
        <v>265</v>
      </c>
      <c r="G57" s="266" t="s">
        <v>264</v>
      </c>
      <c r="H57" s="227" t="s">
        <v>263</v>
      </c>
      <c r="I57" s="227" t="s">
        <v>262</v>
      </c>
    </row>
    <row r="58" spans="1:11">
      <c r="A58" s="223" t="s">
        <v>556</v>
      </c>
      <c r="B58" s="223" t="s">
        <v>556</v>
      </c>
      <c r="C58" s="222"/>
      <c r="D58" s="265"/>
      <c r="E58" s="265"/>
      <c r="F58" s="265"/>
      <c r="G58" s="265"/>
      <c r="H58" s="264"/>
      <c r="I58" s="264"/>
    </row>
    <row r="59" spans="1:11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11">
      <c r="A60" s="223"/>
      <c r="B60" s="223"/>
      <c r="C60" s="222"/>
      <c r="D60" s="265"/>
      <c r="E60" s="265"/>
      <c r="F60" s="265"/>
      <c r="G60" s="265"/>
      <c r="H60" s="264"/>
      <c r="I60" s="264"/>
      <c r="K60" s="7"/>
    </row>
    <row r="61" spans="1:11">
      <c r="A61" s="223"/>
      <c r="B61" s="223"/>
      <c r="C61" s="222"/>
      <c r="D61" s="265"/>
      <c r="E61" s="265"/>
      <c r="F61" s="265"/>
      <c r="G61" s="265"/>
      <c r="H61" s="264"/>
      <c r="I61" s="264"/>
      <c r="K61" s="7"/>
    </row>
    <row r="62" spans="1:11">
      <c r="A62" s="62"/>
      <c r="B62" s="62" t="s">
        <v>275</v>
      </c>
      <c r="C62" s="244">
        <f>SUM(C58:C61)</f>
        <v>0</v>
      </c>
      <c r="D62" s="244">
        <f>SUM(D58:D61)</f>
        <v>0</v>
      </c>
      <c r="E62" s="244">
        <f>SUM(E58:E61)</f>
        <v>0</v>
      </c>
      <c r="F62" s="244">
        <f>SUM(F58:F61)</f>
        <v>0</v>
      </c>
      <c r="G62" s="244">
        <f>SUM(G58:G61)</f>
        <v>0</v>
      </c>
      <c r="H62" s="244"/>
      <c r="I62" s="244"/>
      <c r="K62" s="7"/>
    </row>
    <row r="65" spans="1:11">
      <c r="A65" s="217" t="s">
        <v>274</v>
      </c>
      <c r="B65" s="230"/>
      <c r="E65" s="268"/>
      <c r="F65" s="268"/>
      <c r="I65" s="270" t="s">
        <v>269</v>
      </c>
    </row>
    <row r="66" spans="1:11">
      <c r="A66" s="269"/>
      <c r="B66" s="269"/>
      <c r="C66" s="268"/>
      <c r="D66" s="268"/>
      <c r="E66" s="268"/>
      <c r="F66" s="268"/>
    </row>
    <row r="67" spans="1:11">
      <c r="A67" s="228" t="s">
        <v>45</v>
      </c>
      <c r="B67" s="227" t="s">
        <v>46</v>
      </c>
      <c r="C67" s="267" t="s">
        <v>268</v>
      </c>
      <c r="D67" s="267" t="s">
        <v>267</v>
      </c>
      <c r="E67" s="267" t="s">
        <v>266</v>
      </c>
      <c r="F67" s="267" t="s">
        <v>265</v>
      </c>
      <c r="G67" s="266" t="s">
        <v>264</v>
      </c>
      <c r="H67" s="227" t="s">
        <v>263</v>
      </c>
      <c r="I67" s="227" t="s">
        <v>262</v>
      </c>
    </row>
    <row r="68" spans="1:11">
      <c r="A68" s="223" t="s">
        <v>556</v>
      </c>
      <c r="B68" s="223" t="s">
        <v>556</v>
      </c>
      <c r="C68" s="222"/>
      <c r="D68" s="265"/>
      <c r="E68" s="265"/>
      <c r="F68" s="265"/>
      <c r="G68" s="265"/>
      <c r="H68" s="264"/>
      <c r="I68" s="264"/>
    </row>
    <row r="69" spans="1:11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11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11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11">
      <c r="A72" s="62"/>
      <c r="B72" s="62" t="s">
        <v>273</v>
      </c>
      <c r="C72" s="244">
        <f>SUM(C68:C71)</f>
        <v>0</v>
      </c>
      <c r="D72" s="244">
        <f>SUM(D68:D71)</f>
        <v>0</v>
      </c>
      <c r="E72" s="244">
        <f>SUM(E68:E71)</f>
        <v>0</v>
      </c>
      <c r="F72" s="244">
        <f>SUM(F68:F71)</f>
        <v>0</v>
      </c>
      <c r="G72" s="244">
        <f>SUM(G68:G71)</f>
        <v>0</v>
      </c>
      <c r="H72" s="244"/>
      <c r="I72" s="244"/>
    </row>
    <row r="75" spans="1:11">
      <c r="A75" s="217" t="s">
        <v>272</v>
      </c>
      <c r="B75" s="230"/>
      <c r="E75" s="268"/>
      <c r="F75" s="268"/>
      <c r="I75" s="270" t="s">
        <v>269</v>
      </c>
    </row>
    <row r="76" spans="1:11">
      <c r="A76" s="269"/>
      <c r="B76" s="269"/>
      <c r="C76" s="268"/>
      <c r="D76" s="268"/>
      <c r="E76" s="268"/>
      <c r="F76" s="268"/>
    </row>
    <row r="77" spans="1:11">
      <c r="A77" s="228" t="s">
        <v>45</v>
      </c>
      <c r="B77" s="227" t="s">
        <v>46</v>
      </c>
      <c r="C77" s="267" t="s">
        <v>268</v>
      </c>
      <c r="D77" s="267" t="s">
        <v>267</v>
      </c>
      <c r="E77" s="267" t="s">
        <v>266</v>
      </c>
      <c r="F77" s="267" t="s">
        <v>265</v>
      </c>
      <c r="G77" s="266" t="s">
        <v>264</v>
      </c>
      <c r="H77" s="227" t="s">
        <v>263</v>
      </c>
      <c r="I77" s="227" t="s">
        <v>262</v>
      </c>
    </row>
    <row r="78" spans="1:11">
      <c r="A78" s="223" t="s">
        <v>556</v>
      </c>
      <c r="B78" s="223" t="s">
        <v>556</v>
      </c>
      <c r="C78" s="222"/>
      <c r="D78" s="265"/>
      <c r="E78" s="265"/>
      <c r="F78" s="265"/>
      <c r="G78" s="265"/>
      <c r="H78" s="264"/>
      <c r="I78" s="264"/>
      <c r="K78" s="7"/>
    </row>
    <row r="79" spans="1:11">
      <c r="A79" s="223"/>
      <c r="B79" s="223"/>
      <c r="C79" s="222"/>
      <c r="D79" s="265"/>
      <c r="E79" s="265"/>
      <c r="F79" s="265"/>
      <c r="G79" s="265"/>
      <c r="H79" s="264"/>
      <c r="I79" s="264"/>
      <c r="K79" s="7"/>
    </row>
    <row r="80" spans="1:11">
      <c r="A80" s="223"/>
      <c r="B80" s="223"/>
      <c r="C80" s="222"/>
      <c r="D80" s="265"/>
      <c r="E80" s="265"/>
      <c r="F80" s="265"/>
      <c r="G80" s="265"/>
      <c r="H80" s="264"/>
      <c r="I80" s="264"/>
    </row>
    <row r="81" spans="1:9">
      <c r="A81" s="223"/>
      <c r="B81" s="223"/>
      <c r="C81" s="222"/>
      <c r="D81" s="265"/>
      <c r="E81" s="265"/>
      <c r="F81" s="265"/>
      <c r="G81" s="265"/>
      <c r="H81" s="264"/>
      <c r="I81" s="264"/>
    </row>
    <row r="82" spans="1:9">
      <c r="A82" s="62"/>
      <c r="B82" s="62" t="s">
        <v>271</v>
      </c>
      <c r="C82" s="244">
        <f>SUM(C78:C81)</f>
        <v>0</v>
      </c>
      <c r="D82" s="244">
        <f>SUM(D78:D81)</f>
        <v>0</v>
      </c>
      <c r="E82" s="244">
        <f>SUM(E78:E81)</f>
        <v>0</v>
      </c>
      <c r="F82" s="244">
        <f>SUM(F78:F81)</f>
        <v>0</v>
      </c>
      <c r="G82" s="244">
        <f>SUM(G78:G81)</f>
        <v>0</v>
      </c>
      <c r="H82" s="244"/>
      <c r="I82" s="244"/>
    </row>
    <row r="85" spans="1:9">
      <c r="A85" s="217" t="s">
        <v>270</v>
      </c>
      <c r="B85" s="230"/>
      <c r="E85" s="268"/>
      <c r="F85" s="268"/>
      <c r="I85" s="270" t="s">
        <v>269</v>
      </c>
    </row>
    <row r="86" spans="1:9">
      <c r="A86" s="269"/>
      <c r="B86" s="269"/>
      <c r="C86" s="268"/>
      <c r="D86" s="268"/>
      <c r="E86" s="268"/>
      <c r="F86" s="268"/>
    </row>
    <row r="87" spans="1:9">
      <c r="A87" s="228" t="s">
        <v>45</v>
      </c>
      <c r="B87" s="227" t="s">
        <v>46</v>
      </c>
      <c r="C87" s="267" t="s">
        <v>268</v>
      </c>
      <c r="D87" s="267" t="s">
        <v>267</v>
      </c>
      <c r="E87" s="267" t="s">
        <v>266</v>
      </c>
      <c r="F87" s="267" t="s">
        <v>265</v>
      </c>
      <c r="G87" s="266" t="s">
        <v>264</v>
      </c>
      <c r="H87" s="227" t="s">
        <v>263</v>
      </c>
      <c r="I87" s="227" t="s">
        <v>262</v>
      </c>
    </row>
    <row r="88" spans="1:9">
      <c r="A88" s="223" t="s">
        <v>556</v>
      </c>
      <c r="B88" s="223" t="s">
        <v>556</v>
      </c>
      <c r="C88" s="222"/>
      <c r="D88" s="265"/>
      <c r="E88" s="265"/>
      <c r="F88" s="265"/>
      <c r="G88" s="265"/>
      <c r="H88" s="264"/>
      <c r="I88" s="264"/>
    </row>
    <row r="89" spans="1:9">
      <c r="A89" s="223"/>
      <c r="B89" s="223"/>
      <c r="C89" s="222"/>
      <c r="D89" s="265"/>
      <c r="E89" s="265"/>
      <c r="F89" s="265"/>
      <c r="G89" s="265"/>
      <c r="H89" s="264"/>
      <c r="I89" s="264"/>
    </row>
    <row r="90" spans="1:9">
      <c r="A90" s="223"/>
      <c r="B90" s="223"/>
      <c r="C90" s="222"/>
      <c r="D90" s="265"/>
      <c r="E90" s="265"/>
      <c r="F90" s="265"/>
      <c r="G90" s="265"/>
      <c r="H90" s="264"/>
      <c r="I90" s="264"/>
    </row>
    <row r="91" spans="1:9">
      <c r="A91" s="223"/>
      <c r="B91" s="223"/>
      <c r="C91" s="222"/>
      <c r="D91" s="265"/>
      <c r="E91" s="265"/>
      <c r="F91" s="265"/>
      <c r="G91" s="265"/>
      <c r="H91" s="264"/>
      <c r="I91" s="264"/>
    </row>
    <row r="92" spans="1:9">
      <c r="A92" s="62"/>
      <c r="B92" s="62" t="s">
        <v>261</v>
      </c>
      <c r="C92" s="244">
        <f>SUM(C88:C91)</f>
        <v>0</v>
      </c>
      <c r="D92" s="244">
        <f>SUM(D88:D91)</f>
        <v>0</v>
      </c>
      <c r="E92" s="244">
        <f>SUM(E88:E91)</f>
        <v>0</v>
      </c>
      <c r="F92" s="244">
        <f>SUM(F88:F91)</f>
        <v>0</v>
      </c>
      <c r="G92" s="244">
        <f>SUM(G88:G91)</f>
        <v>0</v>
      </c>
      <c r="H92" s="244"/>
      <c r="I92" s="244"/>
    </row>
    <row r="173" spans="1:8">
      <c r="A173" s="12"/>
      <c r="B173" s="12"/>
      <c r="C173" s="13"/>
      <c r="D173" s="13"/>
      <c r="E173" s="13"/>
      <c r="F173" s="13"/>
      <c r="G173" s="13"/>
      <c r="H173" s="12"/>
    </row>
    <row r="174" spans="1:8">
      <c r="A174" s="84"/>
      <c r="B174" s="85"/>
    </row>
    <row r="175" spans="1:8">
      <c r="A175" s="84"/>
      <c r="B175" s="85"/>
    </row>
    <row r="176" spans="1:8">
      <c r="A176" s="84"/>
      <c r="B176" s="85"/>
    </row>
    <row r="177" spans="1:2">
      <c r="A177" s="84"/>
      <c r="B177" s="85"/>
    </row>
    <row r="178" spans="1:2">
      <c r="A178" s="84"/>
      <c r="B178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17 C27 C37 C47 C57 C67 C77 C87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17 A27 A37 A47 A57 A67 A77 A87"/>
    <dataValidation allowBlank="1" showInputMessage="1" showErrorMessage="1" prompt="Corresponde al nombre o descripción de la cuenta de acuerdo al Plan de Cuentas emitido por el CONAC." sqref="B7 B17 B47 B57 B67 B77 B87 B27 B37"/>
    <dataValidation allowBlank="1" showInputMessage="1" showErrorMessage="1" prompt="Importe de la cuentas por cobrar con fecha de vencimiento de 1 a 90 días." sqref="D7 D17 D47 D57 D67 D77 D87 D27 D37"/>
    <dataValidation allowBlank="1" showInputMessage="1" showErrorMessage="1" prompt="Importe de la cuentas por cobrar con fecha de vencimiento de 91 a 180 días." sqref="E7 E17 E47 E57 E67 E77 E87 E27 E37"/>
    <dataValidation allowBlank="1" showInputMessage="1" showErrorMessage="1" prompt="Importe de la cuentas por cobrar con fecha de vencimiento de 181 a 365 días." sqref="F7 F17 F47 F57 F67 F77 F87 F27 F37"/>
    <dataValidation allowBlank="1" showInputMessage="1" showErrorMessage="1" prompt="Importe de la cuentas por cobrar con vencimiento mayor a 365 días." sqref="G7 G17 G47 G57 G67 G77 G87 G27 G37"/>
    <dataValidation allowBlank="1" showInputMessage="1" showErrorMessage="1" prompt="Informar sobre caraterísticas cualitativas de la cuenta, ejemplo: acciones implementadas para su recuperación, causas de la demora en su recuperación." sqref="H7 H17 H47 H57 H67 H77 H87 H27 H37"/>
    <dataValidation allowBlank="1" showInputMessage="1" showErrorMessage="1" prompt="Indicar si el deudor ya sobrepasó el plazo estipulado para pago, 90, 180 o 365 días." sqref="I7 I17 I47 I57 I67 I77 I87 I27 I37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>
      <c r="C1" s="7"/>
      <c r="D1" s="7"/>
      <c r="E1" s="7"/>
      <c r="F1" s="7"/>
      <c r="G1" s="7"/>
    </row>
    <row r="2" spans="1:8" s="83" customFormat="1" ht="15" customHeight="1">
      <c r="A2" s="454" t="s">
        <v>143</v>
      </c>
      <c r="B2" s="455"/>
      <c r="C2" s="88"/>
      <c r="D2" s="88"/>
      <c r="E2" s="88"/>
      <c r="F2" s="88"/>
      <c r="G2" s="88"/>
      <c r="H2" s="88"/>
    </row>
    <row r="3" spans="1:8" s="83" customFormat="1" ht="12" thickBot="1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>
      <c r="A4" s="458" t="s">
        <v>235</v>
      </c>
      <c r="B4" s="459"/>
      <c r="C4" s="459"/>
      <c r="D4" s="459"/>
      <c r="E4" s="459"/>
      <c r="F4" s="459"/>
      <c r="G4" s="459"/>
      <c r="H4" s="460"/>
    </row>
    <row r="5" spans="1:8" s="83" customFormat="1" ht="14.1" customHeight="1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>
      <c r="A6" s="461" t="s">
        <v>151</v>
      </c>
      <c r="B6" s="462"/>
      <c r="C6" s="462"/>
      <c r="D6" s="462"/>
      <c r="E6" s="462"/>
      <c r="F6" s="462"/>
      <c r="G6" s="462"/>
      <c r="H6" s="463"/>
    </row>
    <row r="7" spans="1:8" s="83" customFormat="1" ht="14.1" customHeight="1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>
      <c r="A13" s="12"/>
      <c r="B13" s="12"/>
      <c r="C13" s="12"/>
      <c r="D13" s="12"/>
      <c r="E13" s="12"/>
      <c r="F13" s="12"/>
      <c r="G13" s="12"/>
      <c r="H13" s="12"/>
    </row>
    <row r="14" spans="1:8" s="83" customFormat="1">
      <c r="C14" s="7"/>
      <c r="D14" s="7"/>
      <c r="E14" s="7"/>
      <c r="F14" s="7"/>
      <c r="G14" s="7"/>
    </row>
    <row r="15" spans="1:8" s="83" customFormat="1">
      <c r="C15" s="7"/>
      <c r="D15" s="7"/>
      <c r="E15" s="7"/>
      <c r="F15" s="7"/>
      <c r="G15" s="7"/>
    </row>
    <row r="16" spans="1:8" s="83" customFormat="1">
      <c r="C16" s="7"/>
      <c r="D16" s="7"/>
      <c r="E16" s="7"/>
      <c r="F16" s="7"/>
      <c r="G16" s="7"/>
    </row>
    <row r="17" spans="3:7" s="83" customFormat="1">
      <c r="C17" s="7"/>
      <c r="D17" s="7"/>
      <c r="E17" s="7"/>
      <c r="F17" s="7"/>
      <c r="G17" s="7"/>
    </row>
    <row r="18" spans="3:7" s="83" customFormat="1">
      <c r="C18" s="7"/>
      <c r="D18" s="7"/>
      <c r="E18" s="7"/>
      <c r="F18" s="7"/>
      <c r="G18" s="7"/>
    </row>
    <row r="19" spans="3:7" s="83" customFormat="1">
      <c r="C19" s="7"/>
      <c r="D19" s="7"/>
      <c r="E19" s="7"/>
      <c r="F19" s="7"/>
      <c r="G19" s="7"/>
    </row>
    <row r="20" spans="3:7" s="83" customFormat="1">
      <c r="C20" s="7"/>
      <c r="D20" s="7"/>
      <c r="E20" s="7"/>
      <c r="F20" s="7"/>
      <c r="G20" s="7"/>
    </row>
    <row r="21" spans="3:7" s="83" customFormat="1">
      <c r="C21" s="7"/>
      <c r="D21" s="7"/>
      <c r="E21" s="7"/>
      <c r="F21" s="7"/>
      <c r="G21" s="7"/>
    </row>
    <row r="22" spans="3:7" s="83" customFormat="1">
      <c r="C22" s="7"/>
      <c r="D22" s="7"/>
      <c r="E22" s="7"/>
      <c r="F22" s="7"/>
      <c r="G22" s="7"/>
    </row>
    <row r="23" spans="3:7" s="83" customFormat="1">
      <c r="C23" s="7"/>
      <c r="D23" s="7"/>
      <c r="E23" s="7"/>
      <c r="F23" s="7"/>
      <c r="G23" s="7"/>
    </row>
    <row r="24" spans="3:7" s="83" customFormat="1">
      <c r="C24" s="7"/>
      <c r="D24" s="7"/>
      <c r="E24" s="7"/>
      <c r="F24" s="7"/>
      <c r="G24" s="7"/>
    </row>
    <row r="25" spans="3:7" s="83" customFormat="1">
      <c r="C25" s="7"/>
      <c r="D25" s="7"/>
      <c r="E25" s="7"/>
      <c r="F25" s="7"/>
      <c r="G25" s="7"/>
    </row>
    <row r="26" spans="3:7" s="83" customFormat="1">
      <c r="C26" s="7"/>
      <c r="D26" s="7"/>
      <c r="E26" s="7"/>
      <c r="F26" s="7"/>
      <c r="G26" s="7"/>
    </row>
    <row r="27" spans="3:7" s="83" customFormat="1">
      <c r="C27" s="7"/>
      <c r="D27" s="7"/>
      <c r="E27" s="7"/>
      <c r="F27" s="7"/>
      <c r="G27" s="7"/>
    </row>
    <row r="28" spans="3:7" s="83" customFormat="1">
      <c r="C28" s="7"/>
      <c r="D28" s="7"/>
      <c r="E28" s="7"/>
      <c r="F28" s="7"/>
      <c r="G28" s="7"/>
    </row>
    <row r="29" spans="3:7" s="83" customFormat="1">
      <c r="C29" s="7"/>
      <c r="D29" s="7"/>
      <c r="E29" s="7"/>
      <c r="F29" s="7"/>
      <c r="G29" s="7"/>
    </row>
    <row r="30" spans="3:7" s="83" customFormat="1">
      <c r="C30" s="7"/>
      <c r="D30" s="7"/>
      <c r="E30" s="7"/>
      <c r="F30" s="7"/>
      <c r="G30" s="7"/>
    </row>
    <row r="31" spans="3:7" s="83" customFormat="1">
      <c r="C31" s="7"/>
      <c r="D31" s="7"/>
      <c r="E31" s="7"/>
      <c r="F31" s="7"/>
      <c r="G31" s="7"/>
    </row>
    <row r="32" spans="3:7" s="83" customFormat="1">
      <c r="C32" s="7"/>
      <c r="D32" s="7"/>
      <c r="E32" s="7"/>
      <c r="F32" s="7"/>
      <c r="G32" s="7"/>
    </row>
    <row r="33" spans="3:7" s="83" customFormat="1">
      <c r="C33" s="7"/>
      <c r="D33" s="7"/>
      <c r="E33" s="7"/>
      <c r="F33" s="7"/>
      <c r="G33" s="7"/>
    </row>
    <row r="34" spans="3:7" s="83" customFormat="1">
      <c r="C34" s="7"/>
      <c r="D34" s="7"/>
      <c r="E34" s="7"/>
      <c r="F34" s="7"/>
      <c r="G34" s="7"/>
    </row>
    <row r="35" spans="3:7" s="83" customFormat="1">
      <c r="C35" s="7"/>
      <c r="D35" s="7"/>
      <c r="E35" s="7"/>
      <c r="F35" s="7"/>
      <c r="G35" s="7"/>
    </row>
    <row r="36" spans="3:7" s="83" customFormat="1">
      <c r="C36" s="7"/>
      <c r="D36" s="7"/>
      <c r="E36" s="7"/>
      <c r="F36" s="7"/>
      <c r="G36" s="7"/>
    </row>
    <row r="37" spans="3:7" s="83" customFormat="1">
      <c r="C37" s="7"/>
      <c r="D37" s="7"/>
      <c r="E37" s="7"/>
      <c r="F37" s="7"/>
      <c r="G37" s="7"/>
    </row>
    <row r="38" spans="3:7" s="83" customFormat="1">
      <c r="C38" s="7"/>
      <c r="D38" s="7"/>
      <c r="E38" s="7"/>
      <c r="F38" s="7"/>
      <c r="G38" s="7"/>
    </row>
    <row r="39" spans="3:7" s="83" customFormat="1">
      <c r="C39" s="7"/>
      <c r="D39" s="7"/>
      <c r="E39" s="7"/>
      <c r="F39" s="7"/>
      <c r="G39" s="7"/>
    </row>
    <row r="40" spans="3:7" s="83" customFormat="1">
      <c r="C40" s="7"/>
      <c r="D40" s="7"/>
      <c r="E40" s="7"/>
      <c r="F40" s="7"/>
      <c r="G40" s="7"/>
    </row>
    <row r="41" spans="3:7" s="83" customFormat="1">
      <c r="C41" s="7"/>
      <c r="D41" s="7"/>
      <c r="E41" s="7"/>
      <c r="F41" s="7"/>
      <c r="G41" s="7"/>
    </row>
    <row r="42" spans="3:7" s="83" customFormat="1">
      <c r="C42" s="7"/>
      <c r="D42" s="7"/>
      <c r="E42" s="7"/>
      <c r="F42" s="7"/>
      <c r="G42" s="7"/>
    </row>
    <row r="43" spans="3:7" s="83" customFormat="1">
      <c r="C43" s="7"/>
      <c r="D43" s="7"/>
      <c r="E43" s="7"/>
      <c r="F43" s="7"/>
      <c r="G43" s="7"/>
    </row>
    <row r="44" spans="3:7" s="83" customFormat="1">
      <c r="C44" s="7"/>
      <c r="D44" s="7"/>
      <c r="E44" s="7"/>
      <c r="F44" s="7"/>
      <c r="G44" s="7"/>
    </row>
    <row r="45" spans="3:7" s="83" customFormat="1">
      <c r="C45" s="7"/>
      <c r="D45" s="7"/>
      <c r="E45" s="7"/>
      <c r="F45" s="7"/>
      <c r="G45" s="7"/>
    </row>
    <row r="46" spans="3:7" s="83" customFormat="1">
      <c r="C46" s="7"/>
      <c r="D46" s="7"/>
      <c r="E46" s="7"/>
      <c r="F46" s="7"/>
      <c r="G46" s="7"/>
    </row>
    <row r="47" spans="3:7" s="83" customFormat="1">
      <c r="C47" s="7"/>
      <c r="D47" s="7"/>
      <c r="E47" s="7"/>
      <c r="F47" s="7"/>
      <c r="G47" s="7"/>
    </row>
    <row r="48" spans="3:7" s="83" customFormat="1">
      <c r="C48" s="7"/>
      <c r="D48" s="7"/>
      <c r="E48" s="7"/>
      <c r="F48" s="7"/>
      <c r="G48" s="7"/>
    </row>
    <row r="49" spans="3:7" s="83" customFormat="1">
      <c r="C49" s="7"/>
      <c r="D49" s="7"/>
      <c r="E49" s="7"/>
      <c r="F49" s="7"/>
      <c r="G49" s="7"/>
    </row>
    <row r="50" spans="3:7" s="83" customFormat="1">
      <c r="C50" s="7"/>
      <c r="D50" s="7"/>
      <c r="E50" s="7"/>
      <c r="F50" s="7"/>
      <c r="G50" s="7"/>
    </row>
    <row r="51" spans="3:7" s="83" customFormat="1">
      <c r="C51" s="7"/>
      <c r="D51" s="7"/>
      <c r="E51" s="7"/>
      <c r="F51" s="7"/>
      <c r="G51" s="7"/>
    </row>
    <row r="52" spans="3:7" s="83" customFormat="1">
      <c r="C52" s="7"/>
      <c r="D52" s="7"/>
      <c r="E52" s="7"/>
      <c r="F52" s="7"/>
      <c r="G52" s="7"/>
    </row>
    <row r="53" spans="3:7" s="83" customFormat="1">
      <c r="C53" s="7"/>
      <c r="D53" s="7"/>
      <c r="E53" s="7"/>
      <c r="F53" s="7"/>
      <c r="G53" s="7"/>
    </row>
    <row r="54" spans="3:7" s="83" customFormat="1">
      <c r="C54" s="7"/>
      <c r="D54" s="7"/>
      <c r="E54" s="7"/>
      <c r="F54" s="7"/>
      <c r="G54" s="7"/>
    </row>
    <row r="55" spans="3:7" s="83" customFormat="1">
      <c r="C55" s="7"/>
      <c r="D55" s="7"/>
      <c r="E55" s="7"/>
      <c r="F55" s="7"/>
      <c r="G55" s="7"/>
    </row>
    <row r="56" spans="3:7" s="83" customFormat="1">
      <c r="C56" s="7"/>
      <c r="D56" s="7"/>
      <c r="E56" s="7"/>
      <c r="F56" s="7"/>
      <c r="G56" s="7"/>
    </row>
    <row r="57" spans="3:7" s="83" customFormat="1">
      <c r="C57" s="7"/>
      <c r="D57" s="7"/>
      <c r="E57" s="7"/>
      <c r="F57" s="7"/>
      <c r="G57" s="7"/>
    </row>
    <row r="58" spans="3:7" s="83" customFormat="1">
      <c r="C58" s="7"/>
      <c r="D58" s="7"/>
      <c r="E58" s="7"/>
      <c r="F58" s="7"/>
      <c r="G58" s="7"/>
    </row>
    <row r="59" spans="3:7" s="83" customFormat="1">
      <c r="C59" s="7"/>
      <c r="D59" s="7"/>
      <c r="E59" s="7"/>
      <c r="F59" s="7"/>
      <c r="G59" s="7"/>
    </row>
    <row r="60" spans="3:7" s="83" customFormat="1">
      <c r="C60" s="7"/>
      <c r="D60" s="7"/>
      <c r="E60" s="7"/>
      <c r="F60" s="7"/>
      <c r="G60" s="7"/>
    </row>
    <row r="61" spans="3:7" s="83" customFormat="1">
      <c r="C61" s="7"/>
      <c r="D61" s="7"/>
      <c r="E61" s="7"/>
      <c r="F61" s="7"/>
      <c r="G61" s="7"/>
    </row>
    <row r="62" spans="3:7" s="83" customFormat="1">
      <c r="C62" s="7"/>
      <c r="D62" s="7"/>
      <c r="E62" s="7"/>
      <c r="F62" s="7"/>
      <c r="G62" s="7"/>
    </row>
    <row r="63" spans="3:7" s="83" customFormat="1">
      <c r="C63" s="7"/>
      <c r="D63" s="7"/>
      <c r="E63" s="7"/>
      <c r="F63" s="7"/>
      <c r="G63" s="7"/>
    </row>
    <row r="64" spans="3:7" s="83" customFormat="1">
      <c r="C64" s="7"/>
      <c r="D64" s="7"/>
      <c r="E64" s="7"/>
      <c r="F64" s="7"/>
      <c r="G64" s="7"/>
    </row>
    <row r="65" spans="1:8" s="83" customFormat="1">
      <c r="C65" s="7"/>
      <c r="D65" s="7"/>
      <c r="E65" s="7"/>
      <c r="F65" s="7"/>
      <c r="G65" s="7"/>
    </row>
    <row r="66" spans="1:8" s="83" customFormat="1">
      <c r="C66" s="7"/>
      <c r="D66" s="7"/>
      <c r="E66" s="7"/>
      <c r="F66" s="7"/>
      <c r="G66" s="7"/>
    </row>
    <row r="67" spans="1:8" s="83" customFormat="1">
      <c r="C67" s="7"/>
      <c r="D67" s="7"/>
      <c r="E67" s="7"/>
      <c r="F67" s="7"/>
      <c r="G67" s="7"/>
    </row>
    <row r="68" spans="1:8" s="83" customFormat="1">
      <c r="C68" s="7"/>
      <c r="D68" s="7"/>
      <c r="E68" s="7"/>
      <c r="F68" s="7"/>
      <c r="G68" s="7"/>
    </row>
    <row r="69" spans="1:8" s="83" customFormat="1">
      <c r="C69" s="7"/>
      <c r="D69" s="7"/>
      <c r="E69" s="7"/>
      <c r="F69" s="7"/>
      <c r="G69" s="7"/>
    </row>
    <row r="70" spans="1:8" s="83" customFormat="1">
      <c r="C70" s="7"/>
      <c r="D70" s="7"/>
      <c r="E70" s="7"/>
      <c r="F70" s="7"/>
      <c r="G70" s="7"/>
    </row>
    <row r="71" spans="1:8" s="83" customFormat="1">
      <c r="C71" s="7"/>
      <c r="D71" s="7"/>
      <c r="E71" s="7"/>
      <c r="F71" s="7"/>
      <c r="G71" s="7"/>
    </row>
    <row r="72" spans="1:8" s="83" customFormat="1">
      <c r="C72" s="7"/>
      <c r="D72" s="7"/>
      <c r="E72" s="7"/>
      <c r="F72" s="7"/>
      <c r="G72" s="7"/>
    </row>
    <row r="73" spans="1:8" s="83" customFormat="1">
      <c r="C73" s="7"/>
      <c r="D73" s="7"/>
      <c r="E73" s="7"/>
      <c r="F73" s="7"/>
      <c r="G73" s="7"/>
    </row>
    <row r="74" spans="1:8" s="83" customFormat="1">
      <c r="C74" s="7"/>
      <c r="D74" s="7"/>
      <c r="E74" s="7"/>
      <c r="F74" s="7"/>
      <c r="G74" s="7"/>
    </row>
    <row r="75" spans="1:8" s="83" customFormat="1">
      <c r="C75" s="7"/>
      <c r="D75" s="7"/>
      <c r="E75" s="7"/>
      <c r="F75" s="7"/>
      <c r="G75" s="7"/>
    </row>
    <row r="76" spans="1:8" s="83" customFormat="1">
      <c r="C76" s="7"/>
      <c r="D76" s="7"/>
      <c r="E76" s="7"/>
      <c r="F76" s="7"/>
      <c r="G76" s="7"/>
    </row>
    <row r="77" spans="1:8" s="83" customFormat="1">
      <c r="C77" s="7"/>
      <c r="D77" s="7"/>
      <c r="E77" s="7"/>
      <c r="F77" s="7"/>
      <c r="G77" s="7"/>
    </row>
    <row r="78" spans="1:8" s="83" customFormat="1">
      <c r="C78" s="7"/>
      <c r="D78" s="7"/>
      <c r="E78" s="7"/>
      <c r="F78" s="7"/>
      <c r="G78" s="7"/>
    </row>
    <row r="79" spans="1:8" s="83" customFormat="1">
      <c r="C79" s="7"/>
      <c r="D79" s="7"/>
      <c r="E79" s="7"/>
      <c r="F79" s="7"/>
      <c r="G79" s="7"/>
    </row>
    <row r="80" spans="1:8">
      <c r="A80" s="12"/>
      <c r="B80" s="12"/>
      <c r="C80" s="13"/>
      <c r="D80" s="13"/>
      <c r="E80" s="13"/>
      <c r="F80" s="13"/>
      <c r="G80" s="13"/>
      <c r="H80" s="12"/>
    </row>
    <row r="81" spans="1:4">
      <c r="A81" s="84"/>
      <c r="B81" s="85"/>
      <c r="D81" s="6"/>
    </row>
    <row r="82" spans="1:4">
      <c r="A82" s="84"/>
      <c r="B82" s="85"/>
      <c r="D82" s="6"/>
    </row>
    <row r="83" spans="1:4">
      <c r="A83" s="84"/>
      <c r="B83" s="85"/>
      <c r="D83" s="6"/>
    </row>
    <row r="84" spans="1:4">
      <c r="A84" s="84"/>
      <c r="B84" s="85"/>
      <c r="D84" s="6"/>
    </row>
    <row r="85" spans="1:4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Q8"/>
  <sheetViews>
    <sheetView zoomScaleNormal="100" zoomScaleSheetLayoutView="100" workbookViewId="0">
      <selection activeCell="H30" sqref="H30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289</v>
      </c>
      <c r="B5" s="20"/>
      <c r="C5" s="20"/>
      <c r="D5" s="20"/>
      <c r="E5" s="20"/>
      <c r="F5" s="17"/>
      <c r="G5" s="17"/>
      <c r="H5" s="190" t="s">
        <v>288</v>
      </c>
    </row>
    <row r="6" spans="1:17">
      <c r="J6" s="464"/>
      <c r="K6" s="464"/>
      <c r="L6" s="464"/>
      <c r="M6" s="464"/>
      <c r="N6" s="464"/>
      <c r="O6" s="464"/>
      <c r="P6" s="464"/>
      <c r="Q6" s="464"/>
    </row>
    <row r="7" spans="1:17">
      <c r="A7" s="3" t="s">
        <v>52</v>
      </c>
    </row>
    <row r="8" spans="1:17" ht="52.5" customHeight="1">
      <c r="A8" s="465" t="s">
        <v>287</v>
      </c>
      <c r="B8" s="465"/>
      <c r="C8" s="465"/>
      <c r="D8" s="465"/>
      <c r="E8" s="465"/>
      <c r="F8" s="465"/>
      <c r="G8" s="465"/>
      <c r="H8" s="465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28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3" t="s">
        <v>43</v>
      </c>
      <c r="B1" s="3"/>
      <c r="D1" s="5"/>
    </row>
    <row r="2" spans="1:4">
      <c r="A2" s="3" t="s">
        <v>139</v>
      </c>
      <c r="B2" s="3"/>
    </row>
    <row r="5" spans="1:4" s="258" customFormat="1" ht="11.25" customHeight="1">
      <c r="A5" s="261" t="s">
        <v>295</v>
      </c>
      <c r="B5" s="89"/>
      <c r="C5" s="283"/>
      <c r="D5" s="282" t="s">
        <v>292</v>
      </c>
    </row>
    <row r="6" spans="1:4">
      <c r="A6" s="281"/>
      <c r="B6" s="281"/>
      <c r="C6" s="280"/>
      <c r="D6" s="279"/>
    </row>
    <row r="7" spans="1:4" ht="15" customHeight="1">
      <c r="A7" s="228" t="s">
        <v>45</v>
      </c>
      <c r="B7" s="227" t="s">
        <v>46</v>
      </c>
      <c r="C7" s="225" t="s">
        <v>244</v>
      </c>
      <c r="D7" s="278" t="s">
        <v>291</v>
      </c>
    </row>
    <row r="8" spans="1:4">
      <c r="A8" s="223" t="s">
        <v>556</v>
      </c>
      <c r="B8" s="264" t="s">
        <v>556</v>
      </c>
      <c r="C8" s="265"/>
      <c r="D8" s="264"/>
    </row>
    <row r="9" spans="1:4">
      <c r="A9" s="223"/>
      <c r="B9" s="264"/>
      <c r="C9" s="265"/>
      <c r="D9" s="264"/>
    </row>
    <row r="10" spans="1:4">
      <c r="A10" s="223"/>
      <c r="B10" s="264"/>
      <c r="C10" s="265"/>
      <c r="D10" s="264"/>
    </row>
    <row r="11" spans="1:4">
      <c r="A11" s="223"/>
      <c r="B11" s="264"/>
      <c r="C11" s="265"/>
      <c r="D11" s="264"/>
    </row>
    <row r="12" spans="1:4">
      <c r="A12" s="223"/>
      <c r="B12" s="264"/>
      <c r="C12" s="265"/>
      <c r="D12" s="264"/>
    </row>
    <row r="13" spans="1:4">
      <c r="A13" s="223"/>
      <c r="B13" s="264"/>
      <c r="C13" s="265"/>
      <c r="D13" s="264"/>
    </row>
    <row r="14" spans="1:4">
      <c r="A14" s="223"/>
      <c r="B14" s="264"/>
      <c r="C14" s="265"/>
      <c r="D14" s="264"/>
    </row>
    <row r="15" spans="1:4">
      <c r="A15" s="223"/>
      <c r="B15" s="264"/>
      <c r="C15" s="265"/>
      <c r="D15" s="264"/>
    </row>
    <row r="16" spans="1:4">
      <c r="A16" s="284"/>
      <c r="B16" s="284" t="s">
        <v>294</v>
      </c>
      <c r="C16" s="219">
        <f>SUM(C8:C15)</f>
        <v>0</v>
      </c>
      <c r="D16" s="277"/>
    </row>
    <row r="17" spans="1:4">
      <c r="A17" s="60"/>
      <c r="B17" s="60"/>
      <c r="C17" s="231"/>
      <c r="D17" s="60"/>
    </row>
    <row r="18" spans="1:4">
      <c r="A18" s="60"/>
      <c r="B18" s="60"/>
      <c r="C18" s="231"/>
      <c r="D18" s="60"/>
    </row>
    <row r="19" spans="1:4" s="258" customFormat="1" ht="11.25" customHeight="1">
      <c r="A19" s="261" t="s">
        <v>293</v>
      </c>
      <c r="B19" s="60"/>
      <c r="C19" s="283"/>
      <c r="D19" s="282" t="s">
        <v>292</v>
      </c>
    </row>
    <row r="20" spans="1:4">
      <c r="A20" s="281"/>
      <c r="B20" s="281"/>
      <c r="C20" s="280"/>
      <c r="D20" s="279"/>
    </row>
    <row r="21" spans="1:4" ht="15" customHeight="1">
      <c r="A21" s="228" t="s">
        <v>45</v>
      </c>
      <c r="B21" s="227" t="s">
        <v>46</v>
      </c>
      <c r="C21" s="225" t="s">
        <v>244</v>
      </c>
      <c r="D21" s="278" t="s">
        <v>291</v>
      </c>
    </row>
    <row r="22" spans="1:4">
      <c r="A22" s="237" t="s">
        <v>556</v>
      </c>
      <c r="B22" s="276" t="s">
        <v>556</v>
      </c>
      <c r="C22" s="265"/>
      <c r="D22" s="264"/>
    </row>
    <row r="23" spans="1:4">
      <c r="A23" s="237"/>
      <c r="B23" s="276"/>
      <c r="C23" s="265"/>
      <c r="D23" s="264"/>
    </row>
    <row r="24" spans="1:4">
      <c r="A24" s="237"/>
      <c r="B24" s="276"/>
      <c r="C24" s="265"/>
      <c r="D24" s="264"/>
    </row>
    <row r="25" spans="1:4">
      <c r="A25" s="237"/>
      <c r="B25" s="276"/>
      <c r="C25" s="265"/>
      <c r="D25" s="264"/>
    </row>
    <row r="26" spans="1:4">
      <c r="A26" s="253"/>
      <c r="B26" s="253" t="s">
        <v>290</v>
      </c>
      <c r="C26" s="233">
        <f>SUM(C22:C25)</f>
        <v>0</v>
      </c>
      <c r="D26" s="277"/>
    </row>
    <row r="28" spans="1:4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2014-12-06T02:27:50Z</cp:lastPrinted>
  <dcterms:created xsi:type="dcterms:W3CDTF">2012-12-11T20:36:24Z</dcterms:created>
  <dcterms:modified xsi:type="dcterms:W3CDTF">2018-04-18T01:47:42Z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